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M:\Human Resources\Payroll\Calendars\FY 2024-2025\"/>
    </mc:Choice>
  </mc:AlternateContent>
  <xr:revisionPtr revIDLastSave="0" documentId="13_ncr:1_{6F47CC3C-DFB6-43B6-B25C-23558B45EA39}" xr6:coauthVersionLast="36" xr6:coauthVersionMax="36" xr10:uidLastSave="{00000000-0000-0000-0000-000000000000}"/>
  <workbookProtection workbookAlgorithmName="SHA-512" workbookHashValue="u2z095Cpb73Uq1x+P7Bqg4F4ywDfoJDeJ43tFCwLa3Nn6xtEYkpXXiP7eznPaxl0eli75rtSMgV/Zbm42GcDmA==" workbookSaltValue="v08sdoO58P7n1+NUQv/tZw==" workbookSpinCount="100000" lockStructure="1"/>
  <bookViews>
    <workbookView xWindow="-120" yWindow="-120" windowWidth="29016" windowHeight="13608" activeTab="1" xr2:uid="{00000000-000D-0000-FFFF-FFFF00000000}"/>
  </bookViews>
  <sheets>
    <sheet name="Sheet1" sheetId="1" r:id="rId1"/>
    <sheet name="Sheet3" sheetId="2" r:id="rId2"/>
  </sheets>
  <definedNames>
    <definedName name="Drop10">Sheet3!$A$1:$A$26</definedName>
    <definedName name="Payperiod">Sheet3!$A$1:$A$12</definedName>
    <definedName name="Payperiod1">Sheet3!#REF!</definedName>
    <definedName name="Payroll_Office_Use_Only">Sheet1!$L$22:$L$30</definedName>
    <definedName name="_xlnm.Print_Area" localSheetId="0">Sheet1!$A$1:$N$52</definedName>
    <definedName name="_xlnm.Print_Area" localSheetId="1">Sheet3!$A$1:$A$26</definedName>
    <definedName name="Z_7C477206_B850_4A94_9962_2F044008B39A_.wvu.Cols" localSheetId="0" hidden="1">Sheet1!$O:$XFD</definedName>
    <definedName name="Z_7C477206_B850_4A94_9962_2F044008B39A_.wvu.PrintArea" localSheetId="0" hidden="1">Sheet1!$A$1:$N$52</definedName>
    <definedName name="Z_7C477206_B850_4A94_9962_2F044008B39A_.wvu.PrintArea" localSheetId="1" hidden="1">Sheet3!$A$1:$A$26</definedName>
    <definedName name="Z_C4117AFB_F4BF_49B8_BCD3_A3D243439C41_.wvu.Cols" localSheetId="0" hidden="1">Sheet1!$O:$XFD</definedName>
    <definedName name="Z_C4117AFB_F4BF_49B8_BCD3_A3D243439C41_.wvu.PrintArea" localSheetId="0" hidden="1">Sheet1!$A$1:$N$52</definedName>
    <definedName name="Z_C4117AFB_F4BF_49B8_BCD3_A3D243439C41_.wvu.PrintArea" localSheetId="1" hidden="1">Sheet3!$A$1:$A$26</definedName>
  </definedNames>
  <calcPr calcId="191029"/>
  <customWorkbookViews>
    <customWorkbookView name="Danny - Personal View" guid="{7C477206-B850-4A94-9962-2F044008B39A}" mergeInterval="0" personalView="1" maximized="1" xWindow="-8" yWindow="-8" windowWidth="1934" windowHeight="907" activeSheetId="1"/>
    <customWorkbookView name="ESC - Personal View" guid="{C4117AFB-F4BF-49B8-BCD3-A3D243439C41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A8" i="2" l="1"/>
  <c r="A7" i="2"/>
  <c r="A4" i="2"/>
  <c r="A2" i="2" l="1"/>
  <c r="A5" i="2" s="1"/>
  <c r="A6" i="2" l="1"/>
  <c r="A9" i="2" s="1"/>
  <c r="A10" i="2" s="1"/>
  <c r="A11" i="2" s="1"/>
  <c r="A12" i="2" s="1"/>
  <c r="A13" i="2" s="1"/>
  <c r="L8" i="1"/>
  <c r="L9" i="1"/>
  <c r="L10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B33" i="1"/>
  <c r="M23" i="1" s="1"/>
  <c r="I33" i="1"/>
  <c r="M30" i="1" s="1"/>
  <c r="F33" i="1"/>
  <c r="M28" i="1" s="1"/>
  <c r="H33" i="1"/>
  <c r="M27" i="1" s="1"/>
  <c r="E33" i="1"/>
  <c r="M26" i="1" s="1"/>
  <c r="D33" i="1"/>
  <c r="M25" i="1" s="1"/>
  <c r="C33" i="1"/>
  <c r="M24" i="1" s="1"/>
  <c r="G33" i="1"/>
  <c r="M29" i="1" s="1"/>
  <c r="A14" i="2" l="1"/>
  <c r="A15" i="2" s="1"/>
  <c r="A16" i="2" s="1"/>
  <c r="A17" i="2" s="1"/>
  <c r="A25" i="1"/>
  <c r="A27" i="1" s="1"/>
  <c r="A28" i="1" s="1"/>
  <c r="J33" i="1"/>
  <c r="A18" i="2" l="1"/>
  <c r="A19" i="2" s="1"/>
  <c r="A26" i="1"/>
  <c r="A20" i="2" l="1"/>
  <c r="A21" i="2" s="1"/>
  <c r="A22" i="2" s="1"/>
  <c r="A23" i="2" s="1"/>
  <c r="A24" i="2" s="1"/>
  <c r="A25" i="2" s="1"/>
  <c r="A2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mgonzale</author>
  </authors>
  <commentList>
    <comment ref="L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FSW: Select Payroll begin date from "DROP DOWN LIST"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<sst xmlns="http://schemas.openxmlformats.org/spreadsheetml/2006/main" count="41" uniqueCount="35">
  <si>
    <t>Other</t>
  </si>
  <si>
    <t>This Pay Period</t>
  </si>
  <si>
    <t>Employee's Signature</t>
  </si>
  <si>
    <t>Date</t>
  </si>
  <si>
    <t>Supervisor's Signature</t>
  </si>
  <si>
    <t>Total</t>
  </si>
  <si>
    <t>Paid Holiday</t>
  </si>
  <si>
    <t>Overtime</t>
  </si>
  <si>
    <t>Payroll Office Use Only</t>
  </si>
  <si>
    <t>Day of Month</t>
  </si>
  <si>
    <t>Pay Period Begin Date</t>
  </si>
  <si>
    <r>
      <t xml:space="preserve">1.  </t>
    </r>
    <r>
      <rPr>
        <b/>
        <sz val="10"/>
        <rFont val="Arial"/>
        <family val="2"/>
      </rPr>
      <t>Pay period</t>
    </r>
    <r>
      <rPr>
        <sz val="10"/>
        <rFont val="Arial"/>
        <family val="2"/>
      </rPr>
      <t xml:space="preserve"> will be either </t>
    </r>
    <r>
      <rPr>
        <u/>
        <sz val="10"/>
        <rFont val="Arial"/>
        <family val="2"/>
      </rPr>
      <t>1st thru 15th</t>
    </r>
    <r>
      <rPr>
        <sz val="10"/>
        <rFont val="Arial"/>
        <family val="2"/>
      </rPr>
      <t xml:space="preserve"> of month or </t>
    </r>
    <r>
      <rPr>
        <u/>
        <sz val="10"/>
        <rFont val="Arial"/>
        <family val="2"/>
      </rPr>
      <t>16th thru last day</t>
    </r>
    <r>
      <rPr>
        <sz val="10"/>
        <rFont val="Arial"/>
        <family val="2"/>
      </rPr>
      <t xml:space="preserve"> of the month.</t>
    </r>
  </si>
  <si>
    <t>Grand Totals for</t>
  </si>
  <si>
    <t>Vacation</t>
  </si>
  <si>
    <t>Sick</t>
  </si>
  <si>
    <t>Personal</t>
  </si>
  <si>
    <t>Employee Name</t>
  </si>
  <si>
    <t>Banner Id</t>
  </si>
  <si>
    <t>Regular</t>
  </si>
  <si>
    <t>Overtime (Over 40 Hrs)</t>
  </si>
  <si>
    <t>2.  Timesheets should be turned in to your supervisor on the last day worked during the pay period.</t>
  </si>
  <si>
    <t xml:space="preserve">3.  Supervisors will check the timesheet for completeness and accuracy, sign and date prior to turning in to Payroll </t>
  </si>
  <si>
    <t>Time Sheet for Non-Exempt Employees</t>
  </si>
  <si>
    <t>Hours Worked</t>
  </si>
  <si>
    <t>next payroll cycle.</t>
  </si>
  <si>
    <r>
      <t xml:space="preserve">4.  Timesheets are due to the Payroll Department </t>
    </r>
    <r>
      <rPr>
        <b/>
        <u/>
        <sz val="10"/>
        <rFont val="Arial"/>
        <family val="2"/>
      </rPr>
      <t>No Later Than Noon on the date scheduled.</t>
    </r>
    <r>
      <rPr>
        <sz val="10"/>
        <rFont val="Arial"/>
        <family val="2"/>
      </rPr>
      <t xml:space="preserve"> Timesheets received after the deadline will be processed during the </t>
    </r>
  </si>
  <si>
    <t>PaydateBegin</t>
  </si>
  <si>
    <t>Overtime @ 1.5</t>
  </si>
  <si>
    <t>Supervisor Print Name</t>
  </si>
  <si>
    <t>Explanation of Overtime/Additional Hours</t>
  </si>
  <si>
    <t>(please use additional space on reverse if needed)</t>
  </si>
  <si>
    <t>NOTES:</t>
  </si>
  <si>
    <r>
      <t>5.   If the time sheet is for a previous payroll due to adjustments, additonal hours or overtime, timesheet must be markedd as "</t>
    </r>
    <r>
      <rPr>
        <b/>
        <sz val="10"/>
        <rFont val="Arial"/>
        <family val="2"/>
      </rPr>
      <t>AMENDED</t>
    </r>
    <r>
      <rPr>
        <sz val="10"/>
        <rFont val="Arial"/>
        <family val="2"/>
      </rPr>
      <t>".</t>
    </r>
  </si>
  <si>
    <t xml:space="preserve">I certify that this time card accurately reflects my working time and use of leave, and that I have not worked any hours during this time period that are not reported on this time card. I understand that the accurate recording of hours worked is a serious matter and that those who falsify information could be subject to disciplinary action. I further understand that if there is a disagreement over the College's handling of hours worked during any pay period, I need to notify Payroll Services immediately so the matter can be reviewed and resolved if necessary. 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</si>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</sst>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dddd\,\ mmmm\ dd\,\ yyyy"/>
    <numFmt numFmtId="165" formatCode="[$-F800]dddd\,\ mmmm\ dd\,\ yyyy"/>
  </numFmts>
  <fonts count="13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9"/>
      <name val="Arial Unicode MS"/>
      <family val="2"/>
    </font>
    <font>
      <sz val="9"/>
      <color theme="0"/>
      <name val="Cambria"/>
      <family val="1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1" xfId="0" applyFont="1" applyBorder="1" applyProtection="1">
      <protection hidden="1"/>
    </xf>
    <xf numFmtId="2" fontId="2" fillId="0" borderId="2" xfId="0" applyNumberFormat="1" applyFont="1" applyBorder="1" applyAlignment="1" applyProtection="1">
      <alignment horizontal="right"/>
      <protection hidden="1"/>
    </xf>
    <xf numFmtId="0" fontId="2" fillId="0" borderId="3" xfId="0" applyFont="1" applyBorder="1" applyProtection="1">
      <protection hidden="1"/>
    </xf>
    <xf numFmtId="2" fontId="2" fillId="0" borderId="4" xfId="0" applyNumberFormat="1" applyFont="1" applyBorder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44" fontId="2" fillId="0" borderId="0" xfId="1" applyFont="1" applyProtection="1">
      <protection hidden="1"/>
    </xf>
    <xf numFmtId="44" fontId="3" fillId="0" borderId="0" xfId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14" fontId="2" fillId="0" borderId="0" xfId="0" applyNumberFormat="1" applyFont="1" applyProtection="1">
      <protection hidden="1"/>
    </xf>
    <xf numFmtId="0" fontId="3" fillId="0" borderId="5" xfId="0" applyFont="1" applyBorder="1" applyAlignment="1" applyProtection="1">
      <alignment horizontal="center"/>
      <protection hidden="1"/>
    </xf>
    <xf numFmtId="39" fontId="3" fillId="0" borderId="6" xfId="1" applyNumberFormat="1" applyFont="1" applyBorder="1" applyProtection="1">
      <protection hidden="1"/>
    </xf>
    <xf numFmtId="39" fontId="3" fillId="0" borderId="4" xfId="1" applyNumberFormat="1" applyFont="1" applyBorder="1" applyProtection="1">
      <protection hidden="1"/>
    </xf>
    <xf numFmtId="39" fontId="3" fillId="0" borderId="7" xfId="0" applyNumberFormat="1" applyFont="1" applyBorder="1" applyAlignment="1" applyProtection="1">
      <alignment horizontal="center"/>
      <protection hidden="1"/>
    </xf>
    <xf numFmtId="14" fontId="0" fillId="0" borderId="8" xfId="0" applyNumberFormat="1" applyBorder="1" applyProtection="1">
      <protection locked="0"/>
    </xf>
    <xf numFmtId="14" fontId="2" fillId="0" borderId="0" xfId="0" applyNumberFormat="1" applyFont="1"/>
    <xf numFmtId="0" fontId="2" fillId="0" borderId="9" xfId="0" applyFont="1" applyBorder="1" applyProtection="1">
      <protection hidden="1"/>
    </xf>
    <xf numFmtId="2" fontId="2" fillId="0" borderId="10" xfId="0" applyNumberFormat="1" applyFont="1" applyBorder="1" applyAlignment="1" applyProtection="1">
      <alignment horizontal="right"/>
      <protection hidden="1"/>
    </xf>
    <xf numFmtId="44" fontId="3" fillId="0" borderId="0" xfId="1" applyFont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4" fontId="3" fillId="0" borderId="12" xfId="1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44" fontId="3" fillId="0" borderId="13" xfId="1" applyFont="1" applyBorder="1" applyAlignment="1" applyProtection="1">
      <alignment horizontal="center" wrapText="1"/>
      <protection hidden="1"/>
    </xf>
    <xf numFmtId="14" fontId="0" fillId="0" borderId="0" xfId="0" applyNumberFormat="1"/>
    <xf numFmtId="2" fontId="2" fillId="0" borderId="14" xfId="1" applyNumberFormat="1" applyFont="1" applyBorder="1" applyProtection="1">
      <protection locked="0"/>
    </xf>
    <xf numFmtId="2" fontId="2" fillId="0" borderId="15" xfId="1" applyNumberFormat="1" applyFont="1" applyBorder="1" applyProtection="1">
      <protection locked="0"/>
    </xf>
    <xf numFmtId="2" fontId="2" fillId="0" borderId="2" xfId="1" applyNumberFormat="1" applyFont="1" applyBorder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44" fontId="2" fillId="0" borderId="0" xfId="1" applyFont="1" applyProtection="1">
      <protection locked="0"/>
    </xf>
    <xf numFmtId="2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/>
    <xf numFmtId="44" fontId="2" fillId="0" borderId="0" xfId="1" applyFont="1" applyProtection="1"/>
    <xf numFmtId="44" fontId="2" fillId="0" borderId="0" xfId="1" applyFont="1" applyBorder="1" applyProtection="1"/>
    <xf numFmtId="44" fontId="3" fillId="0" borderId="0" xfId="1" applyFont="1" applyBorder="1" applyAlignment="1" applyProtection="1">
      <alignment horizontal="left"/>
    </xf>
    <xf numFmtId="44" fontId="2" fillId="0" borderId="0" xfId="1" applyFont="1" applyBorder="1" applyAlignment="1" applyProtection="1">
      <alignment horizontal="center"/>
    </xf>
    <xf numFmtId="0" fontId="2" fillId="0" borderId="0" xfId="1" applyNumberFormat="1" applyFont="1" applyBorder="1" applyAlignment="1" applyProtection="1">
      <alignment horizontal="center"/>
    </xf>
    <xf numFmtId="39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2" fontId="2" fillId="0" borderId="15" xfId="1" applyNumberFormat="1" applyFont="1" applyBorder="1" applyProtection="1"/>
    <xf numFmtId="0" fontId="3" fillId="0" borderId="0" xfId="0" applyFont="1" applyAlignment="1">
      <alignment horizontal="center"/>
    </xf>
    <xf numFmtId="2" fontId="2" fillId="0" borderId="0" xfId="0" applyNumberFormat="1" applyFont="1"/>
    <xf numFmtId="0" fontId="3" fillId="0" borderId="0" xfId="0" applyFont="1"/>
    <xf numFmtId="49" fontId="2" fillId="0" borderId="0" xfId="1" applyNumberFormat="1" applyFont="1" applyBorder="1" applyProtection="1"/>
    <xf numFmtId="0" fontId="2" fillId="0" borderId="0" xfId="1" applyNumberFormat="1" applyFont="1" applyBorder="1" applyProtection="1"/>
    <xf numFmtId="0" fontId="4" fillId="0" borderId="0" xfId="0" applyFont="1"/>
    <xf numFmtId="0" fontId="9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0" fontId="10" fillId="0" borderId="0" xfId="0" applyFont="1"/>
    <xf numFmtId="0" fontId="2" fillId="0" borderId="16" xfId="1" applyNumberFormat="1" applyFont="1" applyBorder="1" applyProtection="1">
      <protection locked="0"/>
    </xf>
    <xf numFmtId="0" fontId="2" fillId="0" borderId="16" xfId="0" applyFont="1" applyBorder="1" applyProtection="1">
      <protection locked="0"/>
    </xf>
    <xf numFmtId="14" fontId="2" fillId="0" borderId="16" xfId="1" applyNumberFormat="1" applyFont="1" applyBorder="1" applyProtection="1">
      <protection locked="0"/>
    </xf>
    <xf numFmtId="164" fontId="2" fillId="0" borderId="1" xfId="0" applyNumberFormat="1" applyFont="1" applyBorder="1" applyProtection="1">
      <protection hidden="1"/>
    </xf>
    <xf numFmtId="15" fontId="2" fillId="0" borderId="1" xfId="0" applyNumberFormat="1" applyFont="1" applyBorder="1" applyProtection="1">
      <protection hidden="1"/>
    </xf>
    <xf numFmtId="0" fontId="3" fillId="0" borderId="17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horizontal="left"/>
      <protection hidden="1"/>
    </xf>
    <xf numFmtId="0" fontId="3" fillId="0" borderId="20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/>
      <protection locked="0"/>
    </xf>
    <xf numFmtId="44" fontId="2" fillId="0" borderId="22" xfId="1" applyFont="1" applyBorder="1" applyProtection="1">
      <protection locked="0"/>
    </xf>
    <xf numFmtId="14" fontId="1" fillId="0" borderId="0" xfId="0" applyNumberFormat="1" applyFont="1"/>
    <xf numFmtId="44" fontId="3" fillId="0" borderId="14" xfId="1" applyFont="1" applyBorder="1" applyAlignment="1" applyProtection="1">
      <alignment horizontal="center" wrapText="1"/>
      <protection hidden="1"/>
    </xf>
    <xf numFmtId="44" fontId="2" fillId="0" borderId="16" xfId="1" applyFont="1" applyBorder="1" applyProtection="1"/>
    <xf numFmtId="2" fontId="2" fillId="0" borderId="32" xfId="1" applyNumberFormat="1" applyFont="1" applyBorder="1" applyProtection="1">
      <protection locked="0"/>
    </xf>
    <xf numFmtId="44" fontId="12" fillId="0" borderId="0" xfId="1" applyFont="1" applyProtection="1"/>
    <xf numFmtId="44" fontId="12" fillId="0" borderId="0" xfId="1" applyFont="1" applyBorder="1" applyProtection="1"/>
    <xf numFmtId="0" fontId="12" fillId="0" borderId="0" xfId="0" applyFont="1"/>
    <xf numFmtId="14" fontId="12" fillId="0" borderId="0" xfId="0" applyNumberFormat="1" applyFont="1"/>
    <xf numFmtId="165" fontId="1" fillId="0" borderId="1" xfId="0" applyNumberFormat="1" applyFont="1" applyBorder="1" applyProtection="1">
      <protection hidden="1"/>
    </xf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4" fontId="1" fillId="0" borderId="0" xfId="1" applyFont="1" applyBorder="1" applyProtection="1"/>
    <xf numFmtId="44" fontId="1" fillId="0" borderId="0" xfId="1" applyFont="1" applyProtection="1"/>
    <xf numFmtId="44" fontId="3" fillId="0" borderId="27" xfId="1" applyFont="1" applyBorder="1" applyAlignment="1" applyProtection="1">
      <alignment horizontal="center" wrapText="1"/>
      <protection hidden="1"/>
    </xf>
    <xf numFmtId="44" fontId="3" fillId="0" borderId="14" xfId="1" applyFont="1" applyBorder="1" applyAlignment="1" applyProtection="1">
      <alignment horizontal="center" wrapText="1"/>
      <protection hidden="1"/>
    </xf>
    <xf numFmtId="0" fontId="11" fillId="0" borderId="33" xfId="0" applyFont="1" applyBorder="1" applyAlignment="1">
      <alignment horizontal="center"/>
    </xf>
    <xf numFmtId="14" fontId="2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23" xfId="0" applyFont="1" applyBorder="1" applyAlignment="1" applyProtection="1">
      <alignment horizontal="center"/>
      <protection hidden="1"/>
    </xf>
    <xf numFmtId="0" fontId="3" fillId="0" borderId="24" xfId="0" applyFont="1" applyBorder="1" applyAlignment="1" applyProtection="1">
      <alignment horizontal="center"/>
      <protection hidden="1"/>
    </xf>
    <xf numFmtId="49" fontId="2" fillId="0" borderId="25" xfId="0" quotePrefix="1" applyNumberFormat="1" applyFont="1" applyBorder="1" applyAlignment="1" applyProtection="1">
      <alignment horizontal="center"/>
      <protection locked="0"/>
    </xf>
    <xf numFmtId="49" fontId="2" fillId="0" borderId="26" xfId="0" applyNumberFormat="1" applyFont="1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horizontal="center"/>
    </xf>
    <xf numFmtId="44" fontId="2" fillId="0" borderId="0" xfId="1" applyFont="1" applyBorder="1" applyAlignment="1" applyProtection="1">
      <alignment horizontal="center"/>
    </xf>
    <xf numFmtId="0" fontId="1" fillId="0" borderId="0" xfId="0" applyFont="1" applyAlignment="1">
      <alignment horizontal="center" wrapText="1"/>
    </xf>
    <xf numFmtId="44" fontId="3" fillId="0" borderId="27" xfId="1" applyFont="1" applyBorder="1" applyAlignment="1" applyProtection="1">
      <alignment horizontal="center" wrapText="1"/>
      <protection hidden="1"/>
    </xf>
    <xf numFmtId="44" fontId="3" fillId="0" borderId="14" xfId="1" applyFont="1" applyBorder="1" applyAlignment="1" applyProtection="1">
      <alignment horizontal="center" wrapText="1"/>
      <protection hidden="1"/>
    </xf>
    <xf numFmtId="44" fontId="3" fillId="0" borderId="28" xfId="1" applyFont="1" applyBorder="1" applyAlignment="1" applyProtection="1">
      <alignment horizontal="left"/>
      <protection hidden="1"/>
    </xf>
    <xf numFmtId="44" fontId="3" fillId="0" borderId="29" xfId="1" applyFont="1" applyBorder="1" applyAlignment="1" applyProtection="1">
      <alignment horizontal="left"/>
      <protection hidden="1"/>
    </xf>
    <xf numFmtId="44" fontId="3" fillId="0" borderId="24" xfId="1" applyFont="1" applyBorder="1" applyAlignment="1" applyProtection="1">
      <alignment horizontal="center" wrapText="1"/>
      <protection hidden="1"/>
    </xf>
    <xf numFmtId="44" fontId="3" fillId="0" borderId="15" xfId="1" applyFont="1" applyBorder="1" applyAlignment="1" applyProtection="1">
      <alignment horizontal="center" wrapText="1"/>
      <protection hidden="1"/>
    </xf>
    <xf numFmtId="44" fontId="3" fillId="0" borderId="30" xfId="1" applyFont="1" applyBorder="1" applyAlignment="1" applyProtection="1">
      <alignment horizontal="center" wrapText="1"/>
      <protection hidden="1"/>
    </xf>
    <xf numFmtId="44" fontId="3" fillId="0" borderId="31" xfId="1" applyFont="1" applyBorder="1" applyAlignment="1" applyProtection="1">
      <alignment horizontal="center"/>
      <protection hidden="1"/>
    </xf>
    <xf numFmtId="44" fontId="3" fillId="0" borderId="2" xfId="1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1</xdr:col>
      <xdr:colOff>180975</xdr:colOff>
      <xdr:row>6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525"/>
          <a:ext cx="201930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54"/>
  <sheetViews>
    <sheetView showGridLines="0" workbookViewId="0">
      <selection activeCell="L7" sqref="L7"/>
    </sheetView>
  </sheetViews>
  <sheetFormatPr defaultColWidth="0" defaultRowHeight="11.4"/>
  <cols>
    <col min="1" max="1" width="28.5546875" style="28" customWidth="1"/>
    <col min="2" max="2" width="9.33203125" style="29" bestFit="1" customWidth="1"/>
    <col min="3" max="3" width="9.33203125" style="29" customWidth="1"/>
    <col min="4" max="4" width="7.88671875" style="29" customWidth="1"/>
    <col min="5" max="5" width="9.33203125" style="29" customWidth="1"/>
    <col min="6" max="6" width="13.44140625" style="29" customWidth="1"/>
    <col min="7" max="7" width="12.6640625" style="29" customWidth="1"/>
    <col min="8" max="8" width="8.5546875" style="29" bestFit="1" customWidth="1"/>
    <col min="9" max="9" width="8.88671875" style="29" bestFit="1" customWidth="1"/>
    <col min="10" max="10" width="10.6640625" style="29" customWidth="1"/>
    <col min="11" max="11" width="5.44140625" style="29" customWidth="1"/>
    <col min="12" max="12" width="14.33203125" style="29" customWidth="1"/>
    <col min="13" max="13" width="10.6640625" style="28" customWidth="1"/>
    <col min="14" max="14" width="10.109375" style="28" bestFit="1" customWidth="1"/>
    <col min="15" max="16" width="9.109375" style="28" hidden="1" customWidth="1"/>
    <col min="17" max="25" width="0" style="28" hidden="1" customWidth="1"/>
    <col min="26" max="26" width="9.109375" style="28" hidden="1" customWidth="1"/>
    <col min="27" max="27" width="9.88671875" style="27" hidden="1" customWidth="1"/>
    <col min="28" max="16384" width="0" style="28" hidden="1"/>
  </cols>
  <sheetData>
    <row r="1" spans="1:27" s="5" customFormat="1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80"/>
      <c r="N1" s="81"/>
      <c r="AA1" s="15" t="s">
        <v>26</v>
      </c>
    </row>
    <row r="2" spans="1:27" s="5" customFormat="1" ht="12">
      <c r="B2" s="6"/>
      <c r="C2" s="6"/>
      <c r="D2" s="6"/>
      <c r="E2" s="6"/>
      <c r="F2" s="6"/>
      <c r="G2" s="6"/>
      <c r="H2" s="6"/>
      <c r="I2" s="7"/>
      <c r="J2" s="7"/>
      <c r="K2" s="7"/>
      <c r="L2" s="7"/>
      <c r="AA2" s="15">
        <v>39387</v>
      </c>
    </row>
    <row r="3" spans="1:27" s="5" customFormat="1" ht="12">
      <c r="B3" s="6"/>
      <c r="C3" s="6"/>
      <c r="D3" s="6"/>
      <c r="E3" s="6"/>
      <c r="F3" s="6"/>
      <c r="G3" s="6"/>
      <c r="H3" s="6"/>
      <c r="I3" s="7"/>
      <c r="J3" s="7"/>
      <c r="K3" s="7"/>
      <c r="L3" s="7"/>
      <c r="M3" s="8"/>
      <c r="AA3" s="15">
        <v>39402</v>
      </c>
    </row>
    <row r="4" spans="1:27" s="5" customFormat="1" ht="13.2">
      <c r="A4" s="82" t="s">
        <v>22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AA4" s="15">
        <v>39417</v>
      </c>
    </row>
    <row r="5" spans="1:27" s="5" customForma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AA5" s="15">
        <v>39432</v>
      </c>
    </row>
    <row r="6" spans="1:27" s="5" customForma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N6" s="9"/>
      <c r="AA6" s="15">
        <v>39448</v>
      </c>
    </row>
    <row r="7" spans="1:27" s="32" customFormat="1" ht="13.8" thickBot="1">
      <c r="B7" s="33"/>
      <c r="C7" s="34"/>
      <c r="D7" s="33"/>
      <c r="E7" s="33"/>
      <c r="F7" s="33"/>
      <c r="G7" s="33"/>
      <c r="H7" s="33"/>
      <c r="I7" s="18" t="s">
        <v>10</v>
      </c>
      <c r="J7" s="6"/>
      <c r="K7" s="33"/>
      <c r="L7" s="14">
        <v>45718</v>
      </c>
      <c r="M7" s="28"/>
      <c r="AA7" s="15">
        <v>39463</v>
      </c>
    </row>
    <row r="8" spans="1:27" s="32" customFormat="1" ht="12">
      <c r="A8" s="83" t="s">
        <v>17</v>
      </c>
      <c r="B8" s="84"/>
      <c r="C8" s="10"/>
      <c r="D8" s="92" t="s">
        <v>16</v>
      </c>
      <c r="E8" s="92"/>
      <c r="F8" s="93"/>
      <c r="G8" s="35"/>
      <c r="H8" s="87"/>
      <c r="I8" s="87"/>
      <c r="J8" s="87"/>
      <c r="K8" s="36"/>
      <c r="L8" s="48">
        <f>DAY(DATE(YEAR(L7),MONTH(L7)+1,1)-1)</f>
        <v>31</v>
      </c>
      <c r="M8" s="47"/>
      <c r="N8" s="47"/>
      <c r="AA8" s="15">
        <v>39479</v>
      </c>
    </row>
    <row r="9" spans="1:27" s="32" customFormat="1" ht="12" thickBot="1">
      <c r="A9" s="85"/>
      <c r="B9" s="86"/>
      <c r="C9" s="59"/>
      <c r="D9" s="60"/>
      <c r="E9" s="60"/>
      <c r="F9" s="61"/>
      <c r="G9" s="34"/>
      <c r="H9" s="88"/>
      <c r="I9" s="88"/>
      <c r="J9" s="88"/>
      <c r="K9" s="37"/>
      <c r="L9" s="49">
        <f>DAY(L7)</f>
        <v>2</v>
      </c>
      <c r="AA9" s="15">
        <v>39494</v>
      </c>
    </row>
    <row r="10" spans="1:27" s="32" customFormat="1" ht="12" thickBot="1">
      <c r="B10" s="33"/>
      <c r="C10" s="34"/>
      <c r="D10" s="34"/>
      <c r="E10" s="34"/>
      <c r="F10" s="33"/>
      <c r="G10" s="33"/>
      <c r="H10" s="33"/>
      <c r="I10" s="34"/>
      <c r="J10" s="33"/>
      <c r="K10" s="33"/>
      <c r="L10" s="49">
        <f>MONTH(L7)</f>
        <v>3</v>
      </c>
      <c r="AA10" s="15">
        <v>39508</v>
      </c>
    </row>
    <row r="11" spans="1:27" s="32" customFormat="1" ht="12" customHeight="1">
      <c r="A11" s="19"/>
      <c r="B11" s="96" t="s">
        <v>23</v>
      </c>
      <c r="C11" s="20"/>
      <c r="D11" s="20"/>
      <c r="E11" s="20"/>
      <c r="F11" s="90" t="s">
        <v>19</v>
      </c>
      <c r="G11" s="77" t="s">
        <v>6</v>
      </c>
      <c r="H11" s="94" t="s">
        <v>0</v>
      </c>
      <c r="I11" s="97" t="s">
        <v>34</v>
      </c>
      <c r="J11" s="38"/>
      <c r="AA11" s="15">
        <v>39523</v>
      </c>
    </row>
    <row r="12" spans="1:27" s="32" customFormat="1" ht="12" customHeight="1">
      <c r="A12" s="21" t="s">
        <v>9</v>
      </c>
      <c r="B12" s="95"/>
      <c r="C12" s="22" t="s">
        <v>13</v>
      </c>
      <c r="D12" s="63" t="s">
        <v>14</v>
      </c>
      <c r="E12" s="63" t="s">
        <v>15</v>
      </c>
      <c r="F12" s="91"/>
      <c r="G12" s="78"/>
      <c r="H12" s="95"/>
      <c r="I12" s="98"/>
      <c r="J12" s="39"/>
      <c r="K12" s="33"/>
      <c r="AA12" s="15">
        <v>39539</v>
      </c>
    </row>
    <row r="13" spans="1:27">
      <c r="A13" s="53">
        <f>L7</f>
        <v>45718</v>
      </c>
      <c r="B13" s="24"/>
      <c r="C13" s="24"/>
      <c r="D13" s="24"/>
      <c r="E13" s="24"/>
      <c r="F13" s="24"/>
      <c r="G13" s="24"/>
      <c r="H13" s="25"/>
      <c r="I13" s="26"/>
      <c r="J13" s="28"/>
      <c r="L13" s="28"/>
      <c r="AA13" s="27">
        <v>39554</v>
      </c>
    </row>
    <row r="14" spans="1:27">
      <c r="A14" s="53">
        <f t="shared" ref="A14:A24" si="0">SUM(A13+1)</f>
        <v>45719</v>
      </c>
      <c r="B14" s="25"/>
      <c r="C14" s="25"/>
      <c r="D14" s="25"/>
      <c r="E14" s="25"/>
      <c r="F14" s="25"/>
      <c r="G14" s="25"/>
      <c r="H14" s="25"/>
      <c r="I14" s="26"/>
      <c r="J14" s="28"/>
      <c r="K14" s="28"/>
      <c r="L14" s="28"/>
      <c r="AA14" s="27">
        <v>39569</v>
      </c>
    </row>
    <row r="15" spans="1:27">
      <c r="A15" s="53">
        <f t="shared" si="0"/>
        <v>45720</v>
      </c>
      <c r="B15" s="25"/>
      <c r="C15" s="25"/>
      <c r="D15" s="25"/>
      <c r="E15" s="25"/>
      <c r="F15" s="25"/>
      <c r="G15" s="25"/>
      <c r="H15" s="25"/>
      <c r="I15" s="26"/>
      <c r="J15" s="28"/>
      <c r="K15" s="28"/>
      <c r="L15" s="28"/>
      <c r="AA15" s="27">
        <v>39584</v>
      </c>
    </row>
    <row r="16" spans="1:27">
      <c r="A16" s="53">
        <f t="shared" si="0"/>
        <v>45721</v>
      </c>
      <c r="B16" s="25"/>
      <c r="C16" s="25"/>
      <c r="D16" s="25"/>
      <c r="E16" s="25"/>
      <c r="F16" s="25"/>
      <c r="G16" s="25"/>
      <c r="H16" s="25"/>
      <c r="I16" s="26"/>
      <c r="J16" s="28"/>
      <c r="K16" s="28"/>
      <c r="L16" s="28"/>
      <c r="AA16" s="27">
        <v>39600</v>
      </c>
    </row>
    <row r="17" spans="1:27">
      <c r="A17" s="53">
        <f t="shared" si="0"/>
        <v>45722</v>
      </c>
      <c r="B17" s="25"/>
      <c r="C17" s="25"/>
      <c r="D17" s="25"/>
      <c r="E17" s="25"/>
      <c r="F17" s="25"/>
      <c r="G17" s="25"/>
      <c r="H17" s="25"/>
      <c r="I17" s="26"/>
      <c r="J17" s="28"/>
      <c r="K17" s="28"/>
      <c r="L17" s="28"/>
      <c r="AA17" s="27">
        <v>39615</v>
      </c>
    </row>
    <row r="18" spans="1:27">
      <c r="A18" s="53">
        <f t="shared" si="0"/>
        <v>45723</v>
      </c>
      <c r="B18" s="25"/>
      <c r="C18" s="25"/>
      <c r="D18" s="25"/>
      <c r="E18" s="25"/>
      <c r="F18" s="25"/>
      <c r="G18" s="25"/>
      <c r="H18" s="25"/>
      <c r="I18" s="26"/>
      <c r="J18" s="28"/>
      <c r="K18" s="28"/>
      <c r="L18" s="28"/>
      <c r="AA18" s="27">
        <v>39630</v>
      </c>
    </row>
    <row r="19" spans="1:27">
      <c r="A19" s="53">
        <f t="shared" si="0"/>
        <v>45724</v>
      </c>
      <c r="B19" s="25"/>
      <c r="C19" s="25"/>
      <c r="D19" s="25"/>
      <c r="E19" s="25"/>
      <c r="F19" s="25"/>
      <c r="G19" s="25"/>
      <c r="H19" s="25"/>
      <c r="I19" s="26"/>
      <c r="J19" s="28"/>
      <c r="K19" s="28"/>
      <c r="L19" s="28"/>
      <c r="AA19" s="27">
        <v>39645</v>
      </c>
    </row>
    <row r="20" spans="1:27" ht="12" thickBot="1">
      <c r="A20" s="53">
        <f t="shared" si="0"/>
        <v>45725</v>
      </c>
      <c r="B20" s="25"/>
      <c r="C20" s="25"/>
      <c r="D20" s="25"/>
      <c r="E20" s="25"/>
      <c r="F20" s="25"/>
      <c r="G20" s="25"/>
      <c r="H20" s="25"/>
      <c r="I20" s="26"/>
      <c r="J20" s="28"/>
      <c r="K20" s="28"/>
      <c r="L20" s="28"/>
      <c r="AA20" s="27">
        <v>39661</v>
      </c>
    </row>
    <row r="21" spans="1:27" ht="12.6" thickBot="1">
      <c r="A21" s="53">
        <f t="shared" si="0"/>
        <v>45726</v>
      </c>
      <c r="B21" s="25"/>
      <c r="C21" s="25"/>
      <c r="D21" s="25"/>
      <c r="E21" s="25"/>
      <c r="F21" s="25"/>
      <c r="G21" s="25"/>
      <c r="H21" s="25"/>
      <c r="I21" s="26"/>
      <c r="J21" s="28"/>
      <c r="K21" s="28"/>
      <c r="L21" s="55" t="s">
        <v>8</v>
      </c>
      <c r="M21" s="56"/>
      <c r="AA21" s="27">
        <v>39676</v>
      </c>
    </row>
    <row r="22" spans="1:27" ht="12">
      <c r="A22" s="53">
        <f t="shared" si="0"/>
        <v>45727</v>
      </c>
      <c r="B22" s="25"/>
      <c r="C22" s="25"/>
      <c r="D22" s="25"/>
      <c r="E22" s="25"/>
      <c r="F22" s="25"/>
      <c r="G22" s="25"/>
      <c r="H22" s="25"/>
      <c r="I22" s="26"/>
      <c r="J22" s="28"/>
      <c r="K22" s="28"/>
      <c r="L22" s="57"/>
      <c r="M22" s="58"/>
      <c r="AA22" s="27">
        <v>39692</v>
      </c>
    </row>
    <row r="23" spans="1:27">
      <c r="A23" s="53">
        <f t="shared" si="0"/>
        <v>45728</v>
      </c>
      <c r="B23" s="25"/>
      <c r="C23" s="25"/>
      <c r="D23" s="25"/>
      <c r="E23" s="25"/>
      <c r="F23" s="25"/>
      <c r="G23" s="25"/>
      <c r="H23" s="25"/>
      <c r="I23" s="26"/>
      <c r="J23" s="28"/>
      <c r="K23" s="30"/>
      <c r="L23" s="1" t="s">
        <v>18</v>
      </c>
      <c r="M23" s="2">
        <f>B33</f>
        <v>0</v>
      </c>
      <c r="AA23" s="27">
        <v>39707</v>
      </c>
    </row>
    <row r="24" spans="1:27">
      <c r="A24" s="53">
        <f t="shared" si="0"/>
        <v>45729</v>
      </c>
      <c r="B24" s="25"/>
      <c r="C24" s="25"/>
      <c r="D24" s="25"/>
      <c r="E24" s="25"/>
      <c r="F24" s="25"/>
      <c r="G24" s="25"/>
      <c r="H24" s="25"/>
      <c r="I24" s="26"/>
      <c r="J24" s="28"/>
      <c r="K24" s="28"/>
      <c r="L24" s="1" t="s">
        <v>13</v>
      </c>
      <c r="M24" s="2">
        <f>C33</f>
        <v>0</v>
      </c>
      <c r="AA24" s="27">
        <v>39722</v>
      </c>
    </row>
    <row r="25" spans="1:27" ht="13.2">
      <c r="A25" s="70">
        <f>IF(L$8&gt;=28,A24+1,"")</f>
        <v>45730</v>
      </c>
      <c r="B25" s="25"/>
      <c r="C25" s="25"/>
      <c r="D25" s="25"/>
      <c r="E25" s="25"/>
      <c r="F25" s="25"/>
      <c r="G25" s="25"/>
      <c r="H25" s="25"/>
      <c r="I25" s="26"/>
      <c r="J25" s="28"/>
      <c r="K25" s="28"/>
      <c r="L25" s="1" t="s">
        <v>14</v>
      </c>
      <c r="M25" s="2">
        <f>D33</f>
        <v>0</v>
      </c>
      <c r="AA25" s="27">
        <v>39737</v>
      </c>
    </row>
    <row r="26" spans="1:27" ht="13.2">
      <c r="A26" s="70">
        <f>IF(AND(L$8=28,L$10=2,L9=1),A25+1,(IF(OR(L8&gt;=29,L10&lt;&gt;2),A25+1,"")))</f>
        <v>45731</v>
      </c>
      <c r="B26" s="25"/>
      <c r="C26" s="25"/>
      <c r="D26" s="25"/>
      <c r="E26" s="25"/>
      <c r="F26" s="25"/>
      <c r="G26" s="25"/>
      <c r="H26" s="25"/>
      <c r="I26" s="26"/>
      <c r="J26" s="28"/>
      <c r="K26" s="28"/>
      <c r="L26" s="1" t="s">
        <v>15</v>
      </c>
      <c r="M26" s="2">
        <f>E33</f>
        <v>0</v>
      </c>
    </row>
    <row r="27" spans="1:27" ht="13.2">
      <c r="A27" s="70">
        <f>IF(L$8&gt;=30,A25+2,IF(L9=1,A25+2,""))</f>
        <v>45732</v>
      </c>
      <c r="B27" s="25"/>
      <c r="C27" s="25"/>
      <c r="D27" s="25"/>
      <c r="E27" s="25"/>
      <c r="F27" s="25"/>
      <c r="G27" s="25"/>
      <c r="H27" s="25"/>
      <c r="I27" s="26"/>
      <c r="J27" s="28"/>
      <c r="K27" s="28"/>
      <c r="L27" s="1" t="s">
        <v>6</v>
      </c>
      <c r="M27" s="2">
        <f>H33</f>
        <v>0</v>
      </c>
    </row>
    <row r="28" spans="1:27" ht="13.2">
      <c r="A28" s="70">
        <f>IF(AND(L8 = 31,L9 &lt;&gt;1),A27+1,"")</f>
        <v>45733</v>
      </c>
      <c r="B28" s="25"/>
      <c r="C28" s="65"/>
      <c r="D28" s="24"/>
      <c r="E28" s="25"/>
      <c r="F28" s="25"/>
      <c r="G28" s="25"/>
      <c r="H28" s="25"/>
      <c r="I28" s="26"/>
      <c r="J28" s="28"/>
      <c r="K28" s="28"/>
      <c r="L28" s="1" t="s">
        <v>7</v>
      </c>
      <c r="M28" s="2">
        <f>F33</f>
        <v>0</v>
      </c>
    </row>
    <row r="29" spans="1:27">
      <c r="A29" s="54"/>
      <c r="B29" s="25"/>
      <c r="C29" s="25"/>
      <c r="D29" s="25"/>
      <c r="E29" s="25"/>
      <c r="F29" s="25"/>
      <c r="G29" s="25"/>
      <c r="H29" s="25"/>
      <c r="I29" s="26"/>
      <c r="J29" s="28"/>
      <c r="K29" s="28"/>
      <c r="L29" s="16" t="s">
        <v>27</v>
      </c>
      <c r="M29" s="17">
        <f>G33</f>
        <v>0</v>
      </c>
    </row>
    <row r="30" spans="1:27" s="32" customFormat="1" ht="12" thickBot="1">
      <c r="A30" s="1"/>
      <c r="B30" s="40"/>
      <c r="C30" s="40"/>
      <c r="D30" s="40"/>
      <c r="E30" s="40"/>
      <c r="F30" s="40"/>
      <c r="G30" s="40"/>
      <c r="H30" s="40"/>
      <c r="I30" s="26"/>
      <c r="L30" s="3" t="s">
        <v>0</v>
      </c>
      <c r="M30" s="4">
        <f>I33</f>
        <v>0</v>
      </c>
      <c r="AA30" s="15"/>
    </row>
    <row r="31" spans="1:27" s="32" customFormat="1">
      <c r="A31" s="1"/>
      <c r="B31" s="40"/>
      <c r="C31" s="40"/>
      <c r="D31" s="40"/>
      <c r="E31" s="40"/>
      <c r="F31" s="40"/>
      <c r="G31" s="40"/>
      <c r="H31" s="40"/>
      <c r="I31" s="26"/>
      <c r="L31" s="33"/>
      <c r="AA31" s="15"/>
    </row>
    <row r="32" spans="1:27" s="32" customFormat="1" ht="12.6" thickBot="1">
      <c r="A32" s="1" t="s">
        <v>12</v>
      </c>
      <c r="B32" s="40"/>
      <c r="C32" s="40"/>
      <c r="D32" s="40"/>
      <c r="E32" s="40"/>
      <c r="F32" s="40"/>
      <c r="G32" s="40"/>
      <c r="H32" s="40"/>
      <c r="I32" s="26"/>
      <c r="J32" s="41" t="s">
        <v>5</v>
      </c>
      <c r="L32" s="33"/>
      <c r="N32" s="42"/>
      <c r="O32" s="42"/>
      <c r="AA32" s="15"/>
    </row>
    <row r="33" spans="1:27" s="32" customFormat="1" ht="12.6" thickBot="1">
      <c r="A33" s="3" t="s">
        <v>1</v>
      </c>
      <c r="B33" s="11">
        <f t="shared" ref="B33:I33" si="1">SUM(B13:B32)</f>
        <v>0</v>
      </c>
      <c r="C33" s="11">
        <f t="shared" si="1"/>
        <v>0</v>
      </c>
      <c r="D33" s="11">
        <f t="shared" si="1"/>
        <v>0</v>
      </c>
      <c r="E33" s="11">
        <f t="shared" si="1"/>
        <v>0</v>
      </c>
      <c r="F33" s="11">
        <f t="shared" si="1"/>
        <v>0</v>
      </c>
      <c r="G33" s="11">
        <f t="shared" si="1"/>
        <v>0</v>
      </c>
      <c r="H33" s="11">
        <f t="shared" si="1"/>
        <v>0</v>
      </c>
      <c r="I33" s="12">
        <f t="shared" si="1"/>
        <v>0</v>
      </c>
      <c r="J33" s="13">
        <f>SUM(B33:I33)</f>
        <v>0</v>
      </c>
      <c r="L33" s="33"/>
      <c r="O33" s="42"/>
      <c r="AA33" s="15"/>
    </row>
    <row r="34" spans="1:27" s="32" customFormat="1">
      <c r="B34" s="33"/>
      <c r="C34" s="33"/>
      <c r="D34" s="33"/>
      <c r="E34" s="33"/>
      <c r="F34" s="33"/>
      <c r="G34" s="33"/>
      <c r="H34" s="33"/>
      <c r="I34" s="33"/>
      <c r="J34" s="33"/>
      <c r="L34" s="33"/>
      <c r="O34" s="42"/>
      <c r="AA34" s="15"/>
    </row>
    <row r="35" spans="1:27" s="71" customFormat="1" ht="54" customHeight="1">
      <c r="A35" s="89" t="s">
        <v>33</v>
      </c>
      <c r="B35" s="89"/>
      <c r="C35" s="89"/>
      <c r="D35" s="89"/>
      <c r="E35" s="89"/>
      <c r="F35" s="89"/>
      <c r="G35" s="89"/>
      <c r="H35" s="89"/>
      <c r="I35" s="89"/>
      <c r="J35" s="89"/>
      <c r="K35" s="73"/>
      <c r="L35" s="73"/>
      <c r="M35" s="73"/>
      <c r="O35" s="72"/>
      <c r="AA35" s="62"/>
    </row>
    <row r="36" spans="1:27" s="71" customFormat="1" ht="13.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3"/>
      <c r="L36" s="73"/>
      <c r="M36" s="73"/>
      <c r="O36" s="72"/>
      <c r="AA36" s="62"/>
    </row>
    <row r="37" spans="1:27" s="32" customFormat="1" ht="12.6" thickBot="1">
      <c r="B37" s="33"/>
      <c r="C37" s="33"/>
      <c r="D37" s="33"/>
      <c r="E37" s="33"/>
      <c r="F37" s="33"/>
      <c r="G37" s="43" t="s">
        <v>28</v>
      </c>
      <c r="H37" s="33"/>
      <c r="I37" s="50"/>
      <c r="J37" s="50"/>
      <c r="K37" s="51"/>
      <c r="L37" s="50"/>
      <c r="O37" s="42"/>
      <c r="AA37" s="15"/>
    </row>
    <row r="38" spans="1:27" s="32" customFormat="1" ht="12.6" thickBot="1">
      <c r="A38" s="43" t="s">
        <v>2</v>
      </c>
      <c r="B38" s="50"/>
      <c r="C38" s="50"/>
      <c r="D38" s="50"/>
      <c r="E38" s="50"/>
      <c r="F38" s="34"/>
      <c r="G38" s="34"/>
      <c r="H38" s="34"/>
      <c r="I38" s="44"/>
      <c r="J38" s="34"/>
      <c r="K38" s="33"/>
      <c r="AA38" s="15"/>
    </row>
    <row r="39" spans="1:27" s="32" customFormat="1" ht="12.6" thickBot="1">
      <c r="A39" s="43"/>
      <c r="B39" s="34"/>
      <c r="C39" s="34"/>
      <c r="D39" s="45"/>
      <c r="E39" s="34"/>
      <c r="F39" s="33"/>
      <c r="G39" s="43" t="s">
        <v>4</v>
      </c>
      <c r="H39" s="34"/>
      <c r="I39" s="50"/>
      <c r="J39" s="50"/>
      <c r="K39" s="50"/>
      <c r="L39" s="50"/>
      <c r="N39" s="34"/>
      <c r="O39" s="34"/>
      <c r="AA39" s="15"/>
    </row>
    <row r="40" spans="1:27" s="32" customFormat="1" ht="12.6" thickBot="1">
      <c r="A40" s="43" t="s">
        <v>3</v>
      </c>
      <c r="B40" s="52"/>
      <c r="C40" s="52"/>
      <c r="D40" s="52"/>
      <c r="E40" s="34"/>
      <c r="F40" s="33"/>
      <c r="G40" s="43"/>
      <c r="H40" s="33"/>
      <c r="I40" s="33"/>
      <c r="J40" s="33"/>
      <c r="K40" s="33"/>
      <c r="N40" s="33"/>
      <c r="O40" s="33"/>
      <c r="AA40" s="15"/>
    </row>
    <row r="41" spans="1:27" s="32" customFormat="1" ht="12.6" thickBot="1">
      <c r="F41" s="33"/>
      <c r="G41" s="43" t="s">
        <v>3</v>
      </c>
      <c r="H41" s="33"/>
      <c r="I41" s="52"/>
      <c r="J41" s="52"/>
      <c r="K41" s="52"/>
      <c r="L41" s="33"/>
      <c r="N41" s="34"/>
      <c r="O41" s="34"/>
      <c r="AA41" s="15"/>
    </row>
    <row r="42" spans="1:27" s="32" customFormat="1">
      <c r="B42" s="34"/>
      <c r="C42" s="34"/>
      <c r="D42" s="34"/>
      <c r="E42" s="45"/>
      <c r="F42" s="34"/>
      <c r="G42" s="34"/>
      <c r="H42" s="34"/>
      <c r="I42" s="33"/>
      <c r="J42" s="33"/>
      <c r="K42" s="33"/>
      <c r="AA42" s="15"/>
    </row>
    <row r="43" spans="1:27" s="32" customFormat="1" ht="12.6" thickBot="1">
      <c r="A43" s="43" t="s">
        <v>29</v>
      </c>
      <c r="B43" s="33"/>
      <c r="C43" s="64"/>
      <c r="D43" s="64"/>
      <c r="E43" s="64"/>
      <c r="F43" s="64"/>
      <c r="G43" s="64"/>
      <c r="H43" s="64"/>
      <c r="I43" s="64"/>
      <c r="J43" s="34"/>
      <c r="K43" s="33"/>
      <c r="L43" s="33"/>
      <c r="AA43" s="15"/>
    </row>
    <row r="44" spans="1:27" s="68" customFormat="1" ht="14.25" customHeight="1">
      <c r="B44" s="66"/>
      <c r="C44" s="79" t="s">
        <v>30</v>
      </c>
      <c r="D44" s="79"/>
      <c r="E44" s="79"/>
      <c r="F44" s="79"/>
      <c r="G44" s="79"/>
      <c r="H44" s="79"/>
      <c r="I44" s="79"/>
      <c r="J44" s="67"/>
      <c r="K44" s="66"/>
      <c r="L44" s="66"/>
      <c r="AA44" s="69"/>
    </row>
    <row r="45" spans="1:27" s="32" customFormat="1" ht="8.25" customHeight="1">
      <c r="A45" s="46"/>
      <c r="B45" s="33"/>
      <c r="C45" s="33"/>
      <c r="D45" s="33"/>
      <c r="E45" s="33"/>
      <c r="F45" s="33"/>
      <c r="G45" s="33"/>
      <c r="H45" s="33"/>
      <c r="I45" s="34"/>
      <c r="J45" s="34"/>
      <c r="K45" s="34"/>
      <c r="L45" s="33"/>
      <c r="AA45" s="15"/>
    </row>
    <row r="46" spans="1:27" s="32" customFormat="1" ht="13.2">
      <c r="A46" s="46" t="s">
        <v>31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AA46" s="15"/>
    </row>
    <row r="47" spans="1:27" s="71" customFormat="1" ht="13.2">
      <c r="A47" s="71" t="s">
        <v>11</v>
      </c>
      <c r="L47" s="75"/>
      <c r="AA47" s="62"/>
    </row>
    <row r="48" spans="1:27" s="71" customFormat="1" ht="13.2">
      <c r="A48" s="71" t="s">
        <v>20</v>
      </c>
      <c r="L48" s="75"/>
      <c r="AA48" s="62"/>
    </row>
    <row r="49" spans="1:27" s="71" customFormat="1" ht="13.2">
      <c r="A49" s="71" t="s">
        <v>21</v>
      </c>
      <c r="AA49" s="62"/>
    </row>
    <row r="50" spans="1:27" s="71" customFormat="1" ht="13.2">
      <c r="A50" s="71" t="s">
        <v>25</v>
      </c>
      <c r="AA50" s="62"/>
    </row>
    <row r="51" spans="1:27" s="71" customFormat="1" ht="13.2">
      <c r="A51" s="71" t="s">
        <v>24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AA51" s="62"/>
    </row>
    <row r="52" spans="1:27" s="71" customFormat="1" ht="13.2">
      <c r="A52" s="71" t="s">
        <v>32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AA52" s="62"/>
    </row>
    <row r="53" spans="1:27" s="32" customFormat="1" ht="13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/>
      <c r="AA53" s="15"/>
    </row>
    <row r="54" spans="1:27" ht="13.2">
      <c r="L54" s="31"/>
    </row>
  </sheetData>
  <protectedRanges>
    <protectedRange sqref="C43:I43" name="Range1"/>
  </protectedRanges>
  <customSheetViews>
    <customSheetView guid="{7C477206-B850-4A94-9962-2F044008B39A}" showGridLines="0" hiddenColumns="1">
      <selection activeCell="F1" sqref="F1:F1048576"/>
      <colBreaks count="1" manualBreakCount="1">
        <brk id="14" max="48" man="1"/>
      </colBreaks>
      <pageMargins left="0.25" right="0.25" top="0.25" bottom="0.2" header="0.5" footer="0.37"/>
      <pageSetup scale="85" orientation="landscape" r:id="rId1"/>
      <headerFooter alignWithMargins="0"/>
    </customSheetView>
    <customSheetView guid="{C4117AFB-F4BF-49B8-BCD3-A3D243439C41}" showGridLines="0" hiddenColumns="1">
      <selection activeCell="F1" sqref="F1:F1048576"/>
      <colBreaks count="1" manualBreakCount="1">
        <brk id="14" max="48" man="1"/>
      </colBreaks>
      <pageMargins left="0.25" right="0.25" top="0.25" bottom="0.2" header="0.5" footer="0.37"/>
      <pageSetup scale="85" orientation="landscape" r:id="rId2"/>
      <headerFooter alignWithMargins="0"/>
    </customSheetView>
  </customSheetViews>
  <mergeCells count="13">
    <mergeCell ref="C44:I44"/>
    <mergeCell ref="M1:N1"/>
    <mergeCell ref="A4:N4"/>
    <mergeCell ref="A8:B8"/>
    <mergeCell ref="A9:B9"/>
    <mergeCell ref="H8:J8"/>
    <mergeCell ref="H9:J9"/>
    <mergeCell ref="A35:J35"/>
    <mergeCell ref="F11:F12"/>
    <mergeCell ref="D8:F8"/>
    <mergeCell ref="H11:H12"/>
    <mergeCell ref="B11:B12"/>
    <mergeCell ref="I11:I12"/>
  </mergeCells>
  <phoneticPr fontId="0" type="noConversion"/>
  <dataValidations count="1">
    <dataValidation type="list" allowBlank="1" showInputMessage="1" showErrorMessage="1" sqref="L7" xr:uid="{00000000-0002-0000-0000-000000000000}">
      <formula1>Drop10</formula1>
    </dataValidation>
  </dataValidations>
  <pageMargins left="0.25" right="0.25" top="0.25" bottom="0.2" header="0.5" footer="0.37"/>
  <pageSetup scale="85" orientation="landscape" r:id="rId3"/>
  <headerFooter alignWithMargins="0"/>
  <colBreaks count="1" manualBreakCount="1">
    <brk id="14" max="48" man="1"/>
  </colBreaks>
  <cellWatches>
    <cellWatch r="L7"/>
  </cellWatch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26"/>
  <sheetViews>
    <sheetView tabSelected="1" workbookViewId="0">
      <selection activeCell="E23" sqref="E22:E23"/>
    </sheetView>
  </sheetViews>
  <sheetFormatPr defaultRowHeight="13.2"/>
  <cols>
    <col min="1" max="1" width="10.109375" bestFit="1" customWidth="1"/>
    <col min="2" max="2" width="11.44140625" customWidth="1"/>
  </cols>
  <sheetData>
    <row r="1" spans="1:2">
      <c r="A1" s="23">
        <v>45627</v>
      </c>
      <c r="B1" s="23"/>
    </row>
    <row r="2" spans="1:2">
      <c r="A2" s="23">
        <f t="shared" ref="A2" si="0">A1+15</f>
        <v>45642</v>
      </c>
      <c r="B2" s="23"/>
    </row>
    <row r="3" spans="1:2">
      <c r="A3" s="23">
        <v>45658</v>
      </c>
      <c r="B3" s="62"/>
    </row>
    <row r="4" spans="1:2">
      <c r="A4" s="23">
        <f>A3+15</f>
        <v>45673</v>
      </c>
      <c r="B4" s="23"/>
    </row>
    <row r="5" spans="1:2">
      <c r="A5" s="23">
        <f t="shared" ref="A5:A23" si="1">A4+16</f>
        <v>45689</v>
      </c>
      <c r="B5" s="23"/>
    </row>
    <row r="6" spans="1:2">
      <c r="A6" s="23">
        <f>A5+15</f>
        <v>45704</v>
      </c>
      <c r="B6" s="23"/>
    </row>
    <row r="7" spans="1:2">
      <c r="A7" s="23">
        <f>A6+13</f>
        <v>45717</v>
      </c>
      <c r="B7" s="23"/>
    </row>
    <row r="8" spans="1:2">
      <c r="A8" s="23">
        <f>A7+15</f>
        <v>45732</v>
      </c>
      <c r="B8" s="23"/>
    </row>
    <row r="9" spans="1:2">
      <c r="A9" s="23">
        <f>A8+16</f>
        <v>45748</v>
      </c>
      <c r="B9" s="23"/>
    </row>
    <row r="10" spans="1:2">
      <c r="A10" s="23">
        <f>A9+15</f>
        <v>45763</v>
      </c>
      <c r="B10" s="23"/>
    </row>
    <row r="11" spans="1:2">
      <c r="A11" s="23">
        <f>A10+15</f>
        <v>45778</v>
      </c>
      <c r="B11" s="23"/>
    </row>
    <row r="12" spans="1:2">
      <c r="A12" s="23">
        <f>A11+15</f>
        <v>45793</v>
      </c>
      <c r="B12" s="23"/>
    </row>
    <row r="13" spans="1:2">
      <c r="A13" s="23">
        <f t="shared" si="1"/>
        <v>45809</v>
      </c>
      <c r="B13" s="23"/>
    </row>
    <row r="14" spans="1:2">
      <c r="A14" s="23">
        <f>A13+15</f>
        <v>45824</v>
      </c>
      <c r="B14" s="23"/>
    </row>
    <row r="15" spans="1:2">
      <c r="A15" s="23">
        <f>A14+15</f>
        <v>45839</v>
      </c>
      <c r="B15" s="23"/>
    </row>
    <row r="16" spans="1:2">
      <c r="A16" s="23">
        <f>A15+15</f>
        <v>45854</v>
      </c>
      <c r="B16" s="23"/>
    </row>
    <row r="17" spans="1:2">
      <c r="A17" s="23">
        <f t="shared" si="1"/>
        <v>45870</v>
      </c>
      <c r="B17" s="23"/>
    </row>
    <row r="18" spans="1:2">
      <c r="A18" s="23">
        <f>A17+15</f>
        <v>45885</v>
      </c>
      <c r="B18" s="23"/>
    </row>
    <row r="19" spans="1:2">
      <c r="A19" s="23">
        <f t="shared" si="1"/>
        <v>45901</v>
      </c>
      <c r="B19" s="23"/>
    </row>
    <row r="20" spans="1:2">
      <c r="A20" s="23">
        <f>A19+15</f>
        <v>45916</v>
      </c>
      <c r="B20" s="23"/>
    </row>
    <row r="21" spans="1:2">
      <c r="A21" s="23">
        <f>A20+15</f>
        <v>45931</v>
      </c>
      <c r="B21" s="23"/>
    </row>
    <row r="22" spans="1:2">
      <c r="A22" s="23">
        <f>A21+15</f>
        <v>45946</v>
      </c>
      <c r="B22" s="23"/>
    </row>
    <row r="23" spans="1:2">
      <c r="A23" s="23">
        <f t="shared" si="1"/>
        <v>45962</v>
      </c>
      <c r="B23" s="23"/>
    </row>
    <row r="24" spans="1:2">
      <c r="A24" s="23">
        <f>A23+15</f>
        <v>45977</v>
      </c>
      <c r="B24" s="23"/>
    </row>
    <row r="25" spans="1:2">
      <c r="A25" s="23">
        <f>A24+15</f>
        <v>45992</v>
      </c>
      <c r="B25" s="23"/>
    </row>
    <row r="26" spans="1:2">
      <c r="A26" s="23">
        <f>A25+15</f>
        <v>46007</v>
      </c>
      <c r="B26" s="23"/>
    </row>
  </sheetData>
  <customSheetViews>
    <customSheetView guid="{7C477206-B850-4A94-9962-2F044008B39A}" topLeftCell="A55">
      <selection activeCell="A2" sqref="A2"/>
      <pageMargins left="0.75" right="0.75" top="1" bottom="1" header="0.5" footer="0.5"/>
      <pageSetup orientation="portrait" r:id="rId1"/>
      <headerFooter alignWithMargins="0"/>
    </customSheetView>
    <customSheetView guid="{C4117AFB-F4BF-49B8-BCD3-A3D243439C41}" topLeftCell="A55">
      <selection activeCell="A2" sqref="A2"/>
      <pageMargins left="0.75" right="0.75" top="1" bottom="1" header="0.5" footer="0.5"/>
      <pageSetup orientation="portrait" r:id="rId2"/>
      <headerFooter alignWithMargins="0"/>
    </customSheetView>
  </customSheetViews>
  <phoneticPr fontId="0" type="noConversion"/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Sheet3</vt:lpstr>
      <vt:lpstr>Drop10</vt:lpstr>
      <vt:lpstr>Payperiod</vt:lpstr>
      <vt:lpstr>Payroll_Office_Use_Only</vt:lpstr>
      <vt:lpstr>Sheet1!Print_Area</vt:lpstr>
      <vt:lpstr>Sheet3!Print_Area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Tenzel</dc:creator>
  <cp:lastModifiedBy>ESC</cp:lastModifiedBy>
  <cp:lastPrinted>2016-04-28T19:32:51Z</cp:lastPrinted>
  <dcterms:created xsi:type="dcterms:W3CDTF">2009-04-06T13:37:21Z</dcterms:created>
  <dcterms:modified xsi:type="dcterms:W3CDTF">2024-12-03T15:34:59Z</dcterms:modified>
</cp:coreProperties>
</file>