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 firstSheet="8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62913"/>
</workbook>
</file>

<file path=xl/calcChain.xml><?xml version="1.0" encoding="utf-8"?>
<calcChain xmlns="http://schemas.openxmlformats.org/spreadsheetml/2006/main">
  <c r="F10" i="27" l="1"/>
  <c r="F10" i="26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4" i="2"/>
  <c r="D4" i="2"/>
  <c r="E4" i="2"/>
  <c r="F4" i="2"/>
  <c r="G4" i="2"/>
  <c r="H4" i="2"/>
  <c r="I4" i="2"/>
  <c r="J4" i="2"/>
  <c r="K4" i="2"/>
  <c r="L4" i="2"/>
  <c r="M4" i="2"/>
  <c r="N4" i="2"/>
  <c r="O4" i="2"/>
  <c r="B4" i="2"/>
  <c r="P86" i="1"/>
  <c r="P77" i="1"/>
  <c r="P68" i="1"/>
  <c r="P59" i="1"/>
  <c r="P50" i="1"/>
  <c r="P41" i="1"/>
  <c r="P32" i="1"/>
  <c r="P23" i="1"/>
  <c r="P14" i="1"/>
  <c r="P5" i="1"/>
  <c r="L3" i="3" l="1"/>
  <c r="H3" i="3"/>
  <c r="J3" i="3"/>
  <c r="G3" i="3"/>
  <c r="I3" i="3"/>
  <c r="F3" i="3"/>
  <c r="E3" i="3"/>
  <c r="D3" i="3"/>
  <c r="C3" i="3"/>
  <c r="P13" i="2"/>
  <c r="K3" i="3"/>
  <c r="M3" i="3"/>
  <c r="N3" i="3"/>
  <c r="O3" i="3"/>
  <c r="P4" i="2"/>
  <c r="B3" i="3"/>
  <c r="H4" i="28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B5" i="28"/>
  <c r="B6" i="28"/>
  <c r="B7" i="28"/>
  <c r="B8" i="28"/>
  <c r="B9" i="28"/>
  <c r="C3" i="28"/>
  <c r="D3" i="28"/>
  <c r="P3" i="3" l="1"/>
  <c r="G10" i="28"/>
  <c r="E8" i="28"/>
  <c r="E4" i="28"/>
  <c r="D10" i="28"/>
  <c r="H10" i="28"/>
  <c r="E6" i="28"/>
  <c r="C10" i="28"/>
  <c r="F10" i="28"/>
  <c r="E9" i="28"/>
  <c r="E7" i="28"/>
  <c r="E5" i="28"/>
  <c r="B3" i="28"/>
  <c r="H10" i="27"/>
  <c r="G10" i="27"/>
  <c r="D10" i="27"/>
  <c r="C10" i="27"/>
  <c r="B10" i="27"/>
  <c r="E9" i="27"/>
  <c r="E8" i="27"/>
  <c r="E7" i="27"/>
  <c r="E6" i="27"/>
  <c r="E5" i="27"/>
  <c r="E4" i="27"/>
  <c r="E3" i="27"/>
  <c r="H10" i="26"/>
  <c r="G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44" i="1"/>
  <c r="G9" i="5" l="1"/>
  <c r="C14" i="25" l="1"/>
  <c r="B14" i="25"/>
  <c r="C15" i="2" l="1"/>
  <c r="D15" i="2"/>
  <c r="E15" i="2"/>
  <c r="F15" i="2"/>
  <c r="G15" i="2"/>
  <c r="H15" i="2"/>
  <c r="I15" i="2"/>
  <c r="J15" i="2"/>
  <c r="K15" i="2"/>
  <c r="L15" i="2"/>
  <c r="M15" i="2"/>
  <c r="N15" i="2"/>
  <c r="O15" i="2"/>
  <c r="B15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4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6" i="2"/>
  <c r="D6" i="2"/>
  <c r="E6" i="2"/>
  <c r="F6" i="2"/>
  <c r="G6" i="2"/>
  <c r="H6" i="2"/>
  <c r="I6" i="2"/>
  <c r="J6" i="2"/>
  <c r="K6" i="2"/>
  <c r="L6" i="2"/>
  <c r="M6" i="2"/>
  <c r="N6" i="2"/>
  <c r="O6" i="2"/>
  <c r="C5" i="2"/>
  <c r="D5" i="2"/>
  <c r="E5" i="2"/>
  <c r="F5" i="2"/>
  <c r="G5" i="2"/>
  <c r="H5" i="2"/>
  <c r="I5" i="2"/>
  <c r="J5" i="2"/>
  <c r="K5" i="2"/>
  <c r="L5" i="2"/>
  <c r="M5" i="2"/>
  <c r="N5" i="2"/>
  <c r="O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5" i="2"/>
  <c r="B6" i="2"/>
  <c r="B3" i="2"/>
  <c r="K5" i="3" l="1"/>
  <c r="I5" i="3"/>
  <c r="G5" i="3"/>
  <c r="F5" i="3"/>
  <c r="E5" i="3"/>
  <c r="D5" i="3"/>
  <c r="C5" i="3"/>
  <c r="J5" i="3"/>
  <c r="O5" i="3"/>
  <c r="N5" i="3"/>
  <c r="L5" i="3"/>
  <c r="H5" i="3"/>
  <c r="B5" i="3"/>
  <c r="B4" i="3"/>
  <c r="J2" i="3"/>
  <c r="G2" i="3"/>
  <c r="F2" i="3"/>
  <c r="E2" i="3"/>
  <c r="D2" i="3"/>
  <c r="C2" i="3"/>
  <c r="O2" i="3"/>
  <c r="N2" i="3"/>
  <c r="M5" i="3"/>
  <c r="M2" i="3"/>
  <c r="L4" i="3"/>
  <c r="L2" i="3"/>
  <c r="I2" i="3"/>
  <c r="H2" i="3"/>
  <c r="D4" i="3"/>
  <c r="O4" i="3"/>
  <c r="N4" i="3"/>
  <c r="M4" i="3"/>
  <c r="K4" i="3"/>
  <c r="K2" i="3"/>
  <c r="J4" i="3"/>
  <c r="I4" i="3"/>
  <c r="H4" i="3"/>
  <c r="G4" i="3"/>
  <c r="F4" i="3"/>
  <c r="E4" i="3"/>
  <c r="C4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K12" i="7"/>
  <c r="L11" i="7"/>
  <c r="K11" i="7"/>
  <c r="L10" i="7"/>
  <c r="K10" i="7"/>
  <c r="L9" i="7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6" i="2"/>
  <c r="G7" i="2"/>
  <c r="K7" i="2"/>
  <c r="M7" i="2"/>
  <c r="O7" i="2"/>
  <c r="I7" i="2"/>
  <c r="E7" i="2"/>
  <c r="C7" i="2"/>
  <c r="P6" i="2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P88" i="1"/>
  <c r="P87" i="1"/>
  <c r="P85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6" i="1"/>
  <c r="P67" i="1"/>
  <c r="P69" i="1"/>
  <c r="P70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P61" i="1"/>
  <c r="P60" i="1"/>
  <c r="P5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P51" i="1"/>
  <c r="P49" i="1"/>
  <c r="O44" i="1"/>
  <c r="N44" i="1"/>
  <c r="L44" i="1"/>
  <c r="K44" i="1"/>
  <c r="J44" i="1"/>
  <c r="I44" i="1"/>
  <c r="H44" i="1"/>
  <c r="G44" i="1"/>
  <c r="F44" i="1"/>
  <c r="E44" i="1"/>
  <c r="D44" i="1"/>
  <c r="C44" i="1"/>
  <c r="B44" i="1"/>
  <c r="P43" i="1"/>
  <c r="P42" i="1"/>
  <c r="P40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1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P24" i="1"/>
  <c r="P22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6" i="1"/>
  <c r="P15" i="1"/>
  <c r="P13" i="1"/>
  <c r="C8" i="1"/>
  <c r="D8" i="1"/>
  <c r="E8" i="1"/>
  <c r="F8" i="1"/>
  <c r="G8" i="1"/>
  <c r="H8" i="1"/>
  <c r="I8" i="1"/>
  <c r="J8" i="1"/>
  <c r="K8" i="1"/>
  <c r="L8" i="1"/>
  <c r="M8" i="1"/>
  <c r="N8" i="1"/>
  <c r="O8" i="1"/>
  <c r="B8" i="1"/>
  <c r="P6" i="1"/>
  <c r="P7" i="1"/>
  <c r="P4" i="1"/>
  <c r="C5" i="14" l="1"/>
  <c r="C3" i="14"/>
  <c r="C2" i="14"/>
  <c r="C4" i="14"/>
  <c r="C6" i="14"/>
  <c r="I7" i="6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7" i="2"/>
  <c r="N7" i="2"/>
  <c r="H7" i="2"/>
  <c r="F7" i="2"/>
  <c r="D7" i="2"/>
  <c r="I6" i="6"/>
  <c r="G9" i="6"/>
  <c r="P5" i="2"/>
  <c r="J7" i="2"/>
  <c r="L7" i="2"/>
  <c r="B9" i="6"/>
  <c r="D9" i="6"/>
  <c r="M6" i="3"/>
  <c r="B6" i="3"/>
  <c r="I16" i="2"/>
  <c r="G16" i="2"/>
  <c r="F16" i="2"/>
  <c r="E16" i="2"/>
  <c r="D16" i="2"/>
  <c r="C16" i="2"/>
  <c r="P15" i="2"/>
  <c r="N16" i="2"/>
  <c r="M16" i="2"/>
  <c r="L16" i="2"/>
  <c r="K16" i="2"/>
  <c r="J16" i="2"/>
  <c r="H16" i="2"/>
  <c r="B16" i="2"/>
  <c r="P14" i="2"/>
  <c r="P12" i="2"/>
  <c r="P3" i="2"/>
  <c r="J6" i="3" l="1"/>
  <c r="O6" i="3"/>
  <c r="G6" i="3"/>
  <c r="E6" i="3"/>
  <c r="F6" i="3"/>
  <c r="K6" i="3"/>
  <c r="I6" i="3"/>
  <c r="H6" i="3"/>
  <c r="P5" i="3"/>
  <c r="D6" i="3"/>
  <c r="N6" i="3"/>
  <c r="L6" i="3"/>
  <c r="P4" i="3"/>
  <c r="P2" i="3"/>
  <c r="C6" i="3"/>
</calcChain>
</file>

<file path=xl/sharedStrings.xml><?xml version="1.0" encoding="utf-8"?>
<sst xmlns="http://schemas.openxmlformats.org/spreadsheetml/2006/main" count="481" uniqueCount="95">
  <si>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</si>
  <si>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</si>
  <si>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</si>
  <si>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</si>
  <si>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</si>
  <si>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</si>
  <si>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</si>
  <si>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</si>
  <si>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</si>
  <si>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</si>
  <si>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</si>
  <si>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</si>
  <si>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</si>
  <si>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</si>
  <si>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</si>
  <si>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</si>
  <si>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</si>
  <si>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</si>
  <si>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</si>
  <si>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</si>
  <si>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</si>
  <si>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</si>
  <si>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</si>
  <si>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</si>
  <si>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</si>
  <si>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</si>
  <si>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</si>
  <si>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</si>
  <si>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</si>
  <si>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</si>
  <si>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</si>
  <si>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</si>
  <si>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</si>
  <si>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</si>
  <si>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</si>
  <si>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</si>
  <si>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</si>
  <si>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</si>
  <si>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</si>
  <si>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</si>
  <si>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</si>
  <si>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</si>
  <si>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</si>
  <si>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</si>
  <si>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</si>
  <si>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</si>
  <si>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</si>
  <si>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</si>
  <si>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</si>
  <si>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</si>
  <si>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</si>
  <si>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</si>
  <si>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</si>
  <si>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</si>
  <si>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</si>
  <si>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</si>
  <si>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</si>
  <si>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</si>
  <si>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</si>
  <si>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</si>
  <si>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</si>
  <si>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</si>
  <si>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</si>
  <si>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</si>
  <si>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</si>
  <si>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</si>
  <si>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</si>
  <si>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</si>
  <si>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</si>
  <si>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</si>
  <si>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</si>
  <si>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</si>
  <si>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</si>
  <si>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</si>
  <si>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</si>
  <si>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</si>
  <si>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</si>
  <si>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</si>
  <si>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</si>
  <si>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</si>
  <si>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</si>
  <si>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</si>
  <si>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</si>
  <si>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</si>
  <si>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Equipment</t>
  </si>
  <si>
    <t>marine pollution and plastics -- children/dev. Culture greece -- school choice v. charters (public policy) - Catherine De Medici</t>
  </si>
  <si>
    <t>Quebec separtist movement -- emergency medical technicians: retention and recruitment -- citations APA -- pharmacotherapy and nursing -- woh1023 - primary sources and citations Henry 8</t>
  </si>
  <si>
    <t>citations</t>
  </si>
  <si>
    <t>Transgression and animal rights (enc1102)</t>
  </si>
  <si>
    <t>immigration and rhetoric (enc1101)</t>
  </si>
  <si>
    <t>sources on tax cut, had to be scholarly</t>
  </si>
  <si>
    <t>Ethics composition II -- Comp 1 assignment question on rhetoric -- 12 step program effectiveness</t>
  </si>
  <si>
    <t>Vietnam/Cinese ancient conflict -- Harlem Renaissance -- Nicholas II and revolution -- Ancient Rome-role of military -- college athletes and compensation -- offshore oil drilling -- WWI</t>
  </si>
  <si>
    <t>water for elephants (fiction) we actually had the book - YEAH! -- Flannery O'Connor -- Medici -- WOH1030 - Great depression stock market crash -- WOH1023 - Marie Antoinette -- egyptian gods -- Kurt Vonnegut</t>
  </si>
  <si>
    <t>Internet/International trade/Global -- morlets/history -- King Tut and shrine of anubis -- Catherine Di Medici -- Big Buddha and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</si>
</sst>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ill="1" applyBorder="1" applyAlignment="1">
      <alignment horizontal="right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2" borderId="2" xfId="0" applyNumberFormat="1" applyFont="1" applyFill="1" applyBorder="1"/>
    <xf numFmtId="0" fontId="8" fillId="0" borderId="1" xfId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Fill="1"/>
    <xf numFmtId="164" fontId="1" fillId="0" borderId="2" xfId="0" applyNumberFormat="1" applyFont="1" applyFill="1" applyBorder="1"/>
    <xf numFmtId="164" fontId="1" fillId="2" borderId="1" xfId="0" applyNumberFormat="1" applyFont="1" applyFill="1" applyBorder="1"/>
    <xf numFmtId="2" fontId="1" fillId="0" borderId="2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0.2</c:v>
                </c:pt>
                <c:pt idx="1">
                  <c:v>1.2</c:v>
                </c:pt>
                <c:pt idx="2">
                  <c:v>2</c:v>
                </c:pt>
                <c:pt idx="3">
                  <c:v>4.5999999999999996</c:v>
                </c:pt>
                <c:pt idx="4">
                  <c:v>3.4</c:v>
                </c:pt>
                <c:pt idx="5">
                  <c:v>4.4000000000000004</c:v>
                </c:pt>
                <c:pt idx="6">
                  <c:v>5.4</c:v>
                </c:pt>
                <c:pt idx="7">
                  <c:v>3</c:v>
                </c:pt>
                <c:pt idx="8">
                  <c:v>3</c:v>
                </c:pt>
                <c:pt idx="9">
                  <c:v>3.2</c:v>
                </c:pt>
                <c:pt idx="10">
                  <c:v>5.8</c:v>
                </c:pt>
                <c:pt idx="11">
                  <c:v>1.6</c:v>
                </c:pt>
                <c:pt idx="12">
                  <c:v>2.6</c:v>
                </c:pt>
                <c:pt idx="1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5-4563-9E3E-84BE35B6EB7D}"/>
            </c:ext>
          </c:extLst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1.4</c:v>
                </c:pt>
                <c:pt idx="2">
                  <c:v>1.2</c:v>
                </c:pt>
                <c:pt idx="3">
                  <c:v>2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  <c:pt idx="7">
                  <c:v>1.2</c:v>
                </c:pt>
                <c:pt idx="8">
                  <c:v>1.4</c:v>
                </c:pt>
                <c:pt idx="9">
                  <c:v>0.2</c:v>
                </c:pt>
                <c:pt idx="10">
                  <c:v>1</c:v>
                </c:pt>
                <c:pt idx="11">
                  <c:v>0.2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563-9E3E-84BE35B6EB7D}"/>
            </c:ext>
          </c:extLst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5-4563-9E3E-84BE35B6EB7D}"/>
            </c:ext>
          </c:extLst>
        </c:ser>
        <c:ser>
          <c:idx val="3"/>
          <c:order val="3"/>
          <c:tx>
            <c:strRef>
              <c:f>Week!$A$6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1.2</c:v>
                </c:pt>
                <c:pt idx="7">
                  <c:v>0.2</c:v>
                </c:pt>
                <c:pt idx="8">
                  <c:v>0.4</c:v>
                </c:pt>
                <c:pt idx="9">
                  <c:v>0</c:v>
                </c:pt>
                <c:pt idx="10">
                  <c:v>0.8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CCE-8710-D4DAA4FE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93296"/>
        <c:axId val="169793856"/>
      </c:lineChart>
      <c:catAx>
        <c:axId val="16979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9793856"/>
        <c:crosses val="autoZero"/>
        <c:auto val="1"/>
        <c:lblAlgn val="ctr"/>
        <c:lblOffset val="100"/>
        <c:noMultiLvlLbl val="0"/>
      </c:catAx>
      <c:valAx>
        <c:axId val="16979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9793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16</c:v>
                </c:pt>
                <c:pt idx="1">
                  <c:v>26.5</c:v>
                </c:pt>
                <c:pt idx="2">
                  <c:v>21.5</c:v>
                </c:pt>
                <c:pt idx="3">
                  <c:v>16</c:v>
                </c:pt>
                <c:pt idx="4">
                  <c:v>11.5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E41-A091-8FD22F0D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6480"/>
        <c:axId val="172013808"/>
      </c:lineChart>
      <c:catAx>
        <c:axId val="17183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013808"/>
        <c:crosses val="autoZero"/>
        <c:auto val="1"/>
        <c:lblAlgn val="ctr"/>
        <c:lblOffset val="100"/>
        <c:noMultiLvlLbl val="0"/>
      </c:catAx>
      <c:valAx>
        <c:axId val="172013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02/19/2018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1198.5</c:v>
                </c:pt>
                <c:pt idx="1">
                  <c:v>1460</c:v>
                </c:pt>
                <c:pt idx="2">
                  <c:v>1281</c:v>
                </c:pt>
                <c:pt idx="3">
                  <c:v>1322</c:v>
                </c:pt>
                <c:pt idx="4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2-4115-BAC3-D46CEF8A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6048"/>
        <c:axId val="172016608"/>
      </c:lineChart>
      <c:catAx>
        <c:axId val="17201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6608"/>
        <c:crosses val="autoZero"/>
        <c:auto val="1"/>
        <c:lblAlgn val="ctr"/>
        <c:lblOffset val="100"/>
        <c:noMultiLvlLbl val="0"/>
      </c:catAx>
      <c:valAx>
        <c:axId val="17201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201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02/26/2018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1410.5</c:v>
                </c:pt>
                <c:pt idx="1">
                  <c:v>1428.5</c:v>
                </c:pt>
                <c:pt idx="2">
                  <c:v>1367.5</c:v>
                </c:pt>
                <c:pt idx="3">
                  <c:v>1316.5</c:v>
                </c:pt>
                <c:pt idx="4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218-8DC7-BC1DD1DD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8848"/>
        <c:axId val="172019408"/>
      </c:lineChart>
      <c:catAx>
        <c:axId val="17201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9408"/>
        <c:crosses val="autoZero"/>
        <c:auto val="1"/>
        <c:lblAlgn val="ctr"/>
        <c:lblOffset val="100"/>
        <c:noMultiLvlLbl val="0"/>
      </c:catAx>
      <c:valAx>
        <c:axId val="17201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201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1304.5</c:v>
                </c:pt>
                <c:pt idx="1">
                  <c:v>1444.25</c:v>
                </c:pt>
                <c:pt idx="2">
                  <c:v>1324.25</c:v>
                </c:pt>
                <c:pt idx="3">
                  <c:v>1319.25</c:v>
                </c:pt>
                <c:pt idx="4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6A2-97D8-E149972A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2496"/>
        <c:axId val="172593056"/>
      </c:lineChart>
      <c:catAx>
        <c:axId val="172592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593056"/>
        <c:crosses val="autoZero"/>
        <c:auto val="1"/>
        <c:lblAlgn val="ctr"/>
        <c:lblOffset val="100"/>
        <c:noMultiLvlLbl val="0"/>
      </c:catAx>
      <c:valAx>
        <c:axId val="17259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7259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3-479E-86DD-86C13DFDAB24}"/>
            </c:ext>
          </c:extLst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3-479E-86DD-86C13DFDAB24}"/>
            </c:ext>
          </c:extLst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3-479E-86DD-86C13DFD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6976"/>
        <c:axId val="172597536"/>
      </c:lineChart>
      <c:catAx>
        <c:axId val="17259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597536"/>
        <c:crosses val="autoZero"/>
        <c:auto val="1"/>
        <c:lblAlgn val="ctr"/>
        <c:lblOffset val="100"/>
        <c:noMultiLvlLbl val="0"/>
      </c:catAx>
      <c:valAx>
        <c:axId val="17259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259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25</c:v>
                </c:pt>
                <c:pt idx="4">
                  <c:v>19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402-80CF-0F60C25BF675}"/>
            </c:ext>
          </c:extLst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402-80CF-0F60C25BF675}"/>
            </c:ext>
          </c:extLst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4-4402-80CF-0F60C25B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9616"/>
        <c:axId val="173450176"/>
      </c:lineChart>
      <c:catAx>
        <c:axId val="17344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3450176"/>
        <c:crosses val="autoZero"/>
        <c:auto val="1"/>
        <c:lblAlgn val="ctr"/>
        <c:lblOffset val="100"/>
        <c:noMultiLvlLbl val="0"/>
      </c:catAx>
      <c:valAx>
        <c:axId val="17345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73449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0.4</c:v>
                </c:pt>
                <c:pt idx="1">
                  <c:v>0.8</c:v>
                </c:pt>
                <c:pt idx="2">
                  <c:v>2.6</c:v>
                </c:pt>
                <c:pt idx="3">
                  <c:v>3.6</c:v>
                </c:pt>
                <c:pt idx="4">
                  <c:v>5.8</c:v>
                </c:pt>
                <c:pt idx="5">
                  <c:v>6.2</c:v>
                </c:pt>
                <c:pt idx="6">
                  <c:v>3.4</c:v>
                </c:pt>
                <c:pt idx="7">
                  <c:v>2.2000000000000002</c:v>
                </c:pt>
                <c:pt idx="8">
                  <c:v>6</c:v>
                </c:pt>
                <c:pt idx="9">
                  <c:v>6.6</c:v>
                </c:pt>
                <c:pt idx="10">
                  <c:v>7</c:v>
                </c:pt>
                <c:pt idx="11">
                  <c:v>2.4</c:v>
                </c:pt>
                <c:pt idx="12">
                  <c:v>1.4</c:v>
                </c:pt>
                <c:pt idx="1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E-4D60-B4FD-5F02E15775A3}"/>
            </c:ext>
          </c:extLst>
        </c:ser>
        <c:ser>
          <c:idx val="1"/>
          <c:order val="1"/>
          <c:tx>
            <c:strRef>
              <c:f>Week!$A$13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0.6</c:v>
                </c:pt>
                <c:pt idx="1">
                  <c:v>0.8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3.2</c:v>
                </c:pt>
                <c:pt idx="6">
                  <c:v>0.8</c:v>
                </c:pt>
                <c:pt idx="7">
                  <c:v>0.2</c:v>
                </c:pt>
                <c:pt idx="8">
                  <c:v>1.4</c:v>
                </c:pt>
                <c:pt idx="9">
                  <c:v>2.2000000000000002</c:v>
                </c:pt>
                <c:pt idx="10">
                  <c:v>0.4</c:v>
                </c:pt>
                <c:pt idx="11">
                  <c:v>0.6</c:v>
                </c:pt>
                <c:pt idx="12">
                  <c:v>0.4</c:v>
                </c:pt>
                <c:pt idx="1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E-4D60-B4FD-5F02E15775A3}"/>
            </c:ext>
          </c:extLst>
        </c:ser>
        <c:ser>
          <c:idx val="2"/>
          <c:order val="2"/>
          <c:tx>
            <c:strRef>
              <c:f>Week!$A$14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Week!$B$14:$O$14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E-4D60-B4FD-5F02E15775A3}"/>
            </c:ext>
          </c:extLst>
        </c:ser>
        <c:ser>
          <c:idx val="3"/>
          <c:order val="3"/>
          <c:tx>
            <c:strRef>
              <c:f>Week!$A$15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Week!$B$15:$O$15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0.2</c:v>
                </c:pt>
                <c:pt idx="6">
                  <c:v>1.2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2-4969-9352-0D8A7328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3184"/>
        <c:axId val="171003744"/>
      </c:lineChart>
      <c:catAx>
        <c:axId val="17100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3744"/>
        <c:crosses val="autoZero"/>
        <c:auto val="1"/>
        <c:lblAlgn val="ctr"/>
        <c:lblOffset val="100"/>
        <c:noMultiLvlLbl val="0"/>
      </c:catAx>
      <c:valAx>
        <c:axId val="17100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7100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0.30000000000000004</c:v>
                </c:pt>
                <c:pt idx="1">
                  <c:v>1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5.3000000000000007</c:v>
                </c:pt>
                <c:pt idx="6">
                  <c:v>4.4000000000000004</c:v>
                </c:pt>
                <c:pt idx="7">
                  <c:v>2.6</c:v>
                </c:pt>
                <c:pt idx="8">
                  <c:v>4.5</c:v>
                </c:pt>
                <c:pt idx="9">
                  <c:v>4.9000000000000004</c:v>
                </c:pt>
                <c:pt idx="10">
                  <c:v>6.4</c:v>
                </c:pt>
                <c:pt idx="11">
                  <c:v>2</c:v>
                </c:pt>
                <c:pt idx="12">
                  <c:v>2</c:v>
                </c:pt>
                <c:pt idx="1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C-4331-9464-AF9945DB5762}"/>
            </c:ext>
          </c:extLst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0.3</c:v>
                </c:pt>
                <c:pt idx="1">
                  <c:v>1.1000000000000001</c:v>
                </c:pt>
                <c:pt idx="2">
                  <c:v>1.2999999999999998</c:v>
                </c:pt>
                <c:pt idx="3">
                  <c:v>1.8</c:v>
                </c:pt>
                <c:pt idx="4">
                  <c:v>2</c:v>
                </c:pt>
                <c:pt idx="5">
                  <c:v>2.7</c:v>
                </c:pt>
                <c:pt idx="6">
                  <c:v>1.6</c:v>
                </c:pt>
                <c:pt idx="7">
                  <c:v>0.7</c:v>
                </c:pt>
                <c:pt idx="8">
                  <c:v>1.4</c:v>
                </c:pt>
                <c:pt idx="9">
                  <c:v>1.2000000000000002</c:v>
                </c:pt>
                <c:pt idx="10">
                  <c:v>0.7</c:v>
                </c:pt>
                <c:pt idx="11">
                  <c:v>0.4</c:v>
                </c:pt>
                <c:pt idx="12">
                  <c:v>0.2</c:v>
                </c:pt>
                <c:pt idx="13">
                  <c:v>0.30000000000000004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C-4331-9464-AF9945DB5762}"/>
            </c:ext>
          </c:extLst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C-4331-9464-AF9945DB5762}"/>
            </c:ext>
          </c:extLst>
        </c:ser>
        <c:ser>
          <c:idx val="3"/>
          <c:order val="3"/>
          <c:tx>
            <c:strRef>
              <c:f>Average!$A$5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0.30000000000000004</c:v>
                </c:pt>
                <c:pt idx="4">
                  <c:v>0.1</c:v>
                </c:pt>
                <c:pt idx="5">
                  <c:v>0.30000000000000004</c:v>
                </c:pt>
                <c:pt idx="6">
                  <c:v>1.2</c:v>
                </c:pt>
                <c:pt idx="7">
                  <c:v>0.1</c:v>
                </c:pt>
                <c:pt idx="8">
                  <c:v>0.2</c:v>
                </c:pt>
                <c:pt idx="9">
                  <c:v>0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6-4FE5-8610-9FAE5A1E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7664"/>
        <c:axId val="171008224"/>
      </c:lineChart>
      <c:catAx>
        <c:axId val="171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8224"/>
        <c:crosses val="autoZero"/>
        <c:auto val="1"/>
        <c:lblAlgn val="ctr"/>
        <c:lblOffset val="100"/>
        <c:noMultiLvlLbl val="0"/>
      </c:catAx>
      <c:valAx>
        <c:axId val="1710082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07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Average!$A$6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0.00</c:formatCode>
                <c:ptCount val="14"/>
                <c:pt idx="0">
                  <c:v>0.60000000000000009</c:v>
                </c:pt>
                <c:pt idx="1">
                  <c:v>2.1</c:v>
                </c:pt>
                <c:pt idx="2">
                  <c:v>3.5999999999999996</c:v>
                </c:pt>
                <c:pt idx="3">
                  <c:v>6.1999999999999993</c:v>
                </c:pt>
                <c:pt idx="4">
                  <c:v>6.7999999999999989</c:v>
                </c:pt>
                <c:pt idx="5">
                  <c:v>8.3000000000000007</c:v>
                </c:pt>
                <c:pt idx="6">
                  <c:v>7.4</c:v>
                </c:pt>
                <c:pt idx="7">
                  <c:v>3.4</c:v>
                </c:pt>
                <c:pt idx="8">
                  <c:v>6.1000000000000005</c:v>
                </c:pt>
                <c:pt idx="9">
                  <c:v>6.1000000000000005</c:v>
                </c:pt>
                <c:pt idx="10">
                  <c:v>7.5000000000000009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1.4000000000000001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148-A465-9F57DBDFD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5312"/>
        <c:axId val="171095872"/>
      </c:lineChart>
      <c:catAx>
        <c:axId val="17109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95872"/>
        <c:crosses val="autoZero"/>
        <c:auto val="1"/>
        <c:lblAlgn val="ctr"/>
        <c:lblOffset val="100"/>
        <c:noMultiLvlLbl val="0"/>
      </c:catAx>
      <c:valAx>
        <c:axId val="17109587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95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2</c:v>
                </c:pt>
                <c:pt idx="4">
                  <c:v>5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8F7-A768-6984E95FD7C2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8F7-A768-6984E95FD7C2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16</c:v>
                </c:pt>
                <c:pt idx="1">
                  <c:v>22</c:v>
                </c:pt>
                <c:pt idx="2">
                  <c:v>18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8F7-A768-6984E95F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9232"/>
        <c:axId val="171099792"/>
      </c:lineChart>
      <c:catAx>
        <c:axId val="17109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099792"/>
        <c:crosses val="autoZero"/>
        <c:auto val="1"/>
        <c:lblAlgn val="ctr"/>
        <c:lblOffset val="100"/>
        <c:noMultiLvlLbl val="0"/>
      </c:catAx>
      <c:valAx>
        <c:axId val="171099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09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29</c:v>
                </c:pt>
                <c:pt idx="1">
                  <c:v>35</c:v>
                </c:pt>
                <c:pt idx="2">
                  <c:v>30</c:v>
                </c:pt>
                <c:pt idx="3">
                  <c:v>3</c:v>
                </c:pt>
                <c:pt idx="4">
                  <c:v>10</c:v>
                </c:pt>
                <c:pt idx="5">
                  <c:v>22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5F9-9F8A-3620C73F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4656"/>
        <c:axId val="171555216"/>
      </c:lineChart>
      <c:catAx>
        <c:axId val="17155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5216"/>
        <c:crosses val="autoZero"/>
        <c:auto val="1"/>
        <c:lblAlgn val="ctr"/>
        <c:lblOffset val="100"/>
        <c:noMultiLvlLbl val="0"/>
      </c:catAx>
      <c:valAx>
        <c:axId val="171555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17</c:v>
                </c:pt>
                <c:pt idx="4">
                  <c:v>6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D2F-9B08-7DDA3A848533}"/>
            </c:ext>
          </c:extLst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D2F-9B08-7DDA3A848533}"/>
            </c:ext>
          </c:extLst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12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D2F-9B08-7DDA3A8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8576"/>
        <c:axId val="171559136"/>
      </c:lineChart>
      <c:catAx>
        <c:axId val="17155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9136"/>
        <c:crosses val="autoZero"/>
        <c:auto val="1"/>
        <c:lblAlgn val="ctr"/>
        <c:lblOffset val="100"/>
        <c:noMultiLvlLbl val="0"/>
      </c:catAx>
      <c:valAx>
        <c:axId val="171559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3</c:v>
                </c:pt>
                <c:pt idx="1">
                  <c:v>18</c:v>
                </c:pt>
                <c:pt idx="2">
                  <c:v>13</c:v>
                </c:pt>
                <c:pt idx="3">
                  <c:v>29</c:v>
                </c:pt>
                <c:pt idx="4">
                  <c:v>13</c:v>
                </c:pt>
                <c:pt idx="5">
                  <c:v>10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E64-AA81-01231D7C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29200"/>
        <c:axId val="171829760"/>
      </c:lineChart>
      <c:catAx>
        <c:axId val="17182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29760"/>
        <c:crosses val="autoZero"/>
        <c:auto val="1"/>
        <c:lblAlgn val="ctr"/>
        <c:lblOffset val="100"/>
        <c:noMultiLvlLbl val="0"/>
      </c:catAx>
      <c:valAx>
        <c:axId val="171829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2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7.5</c:v>
                </c:pt>
                <c:pt idx="1">
                  <c:v>9.5</c:v>
                </c:pt>
                <c:pt idx="2">
                  <c:v>9</c:v>
                </c:pt>
                <c:pt idx="3">
                  <c:v>9.5</c:v>
                </c:pt>
                <c:pt idx="4">
                  <c:v>5.5</c:v>
                </c:pt>
                <c:pt idx="5">
                  <c:v>12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230-B171-E2C3D53B92FE}"/>
            </c:ext>
          </c:extLst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1.5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230-B171-E2C3D53B92FE}"/>
            </c:ext>
          </c:extLst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8</c:v>
                </c:pt>
                <c:pt idx="1">
                  <c:v>15.5</c:v>
                </c:pt>
                <c:pt idx="2">
                  <c:v>11</c:v>
                </c:pt>
                <c:pt idx="3">
                  <c:v>6.5</c:v>
                </c:pt>
                <c:pt idx="4">
                  <c:v>5.5</c:v>
                </c:pt>
                <c:pt idx="5">
                  <c:v>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0-4230-B171-E2C3D53B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3120"/>
        <c:axId val="171833680"/>
      </c:lineChart>
      <c:catAx>
        <c:axId val="17183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33680"/>
        <c:crosses val="autoZero"/>
        <c:auto val="1"/>
        <c:lblAlgn val="ctr"/>
        <c:lblOffset val="100"/>
        <c:noMultiLvlLbl val="0"/>
      </c:catAx>
      <c:valAx>
        <c:axId val="171833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3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0</xdr:rowOff>
    </xdr:from>
    <xdr:to>
      <xdr:col>7</xdr:col>
      <xdr:colOff>38100</xdr:colOff>
      <xdr:row>34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0</xdr:rowOff>
    </xdr:from>
    <xdr:to>
      <xdr:col>15</xdr:col>
      <xdr:colOff>314325</xdr:colOff>
      <xdr:row>34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9525</xdr:rowOff>
    </xdr:from>
    <xdr:to>
      <xdr:col>10</xdr:col>
      <xdr:colOff>323850</xdr:colOff>
      <xdr:row>30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21</xdr:col>
      <xdr:colOff>314325</xdr:colOff>
      <xdr:row>30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93"/>
  <sheetViews>
    <sheetView topLeftCell="A58" workbookViewId="0">
      <selection activeCell="B86" sqref="B86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6" t="s">
        <v>3</v>
      </c>
      <c r="B2" s="1">
        <v>43150</v>
      </c>
      <c r="C2" s="6" t="s">
        <v>4</v>
      </c>
      <c r="D2" s="5">
        <v>1</v>
      </c>
      <c r="E2" s="6" t="s">
        <v>21</v>
      </c>
      <c r="F2" t="s">
        <v>23</v>
      </c>
    </row>
    <row r="3" spans="1:16" x14ac:dyDescent="0.25"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3" t="s">
        <v>19</v>
      </c>
    </row>
    <row r="4" spans="1:16" x14ac:dyDescent="0.25">
      <c r="A4" s="7" t="s">
        <v>0</v>
      </c>
      <c r="B4" s="2">
        <v>0</v>
      </c>
      <c r="C4" s="2">
        <v>3</v>
      </c>
      <c r="D4" s="2">
        <v>3</v>
      </c>
      <c r="E4" s="2">
        <v>7</v>
      </c>
      <c r="F4" s="2">
        <v>10</v>
      </c>
      <c r="G4" s="2">
        <v>6</v>
      </c>
      <c r="H4" s="2">
        <v>9</v>
      </c>
      <c r="I4" s="2">
        <v>3</v>
      </c>
      <c r="J4" s="2">
        <v>5</v>
      </c>
      <c r="K4" s="2">
        <v>3</v>
      </c>
      <c r="L4" s="2">
        <v>5</v>
      </c>
      <c r="M4" s="2">
        <v>2</v>
      </c>
      <c r="N4" s="2">
        <v>1</v>
      </c>
      <c r="O4" s="2">
        <v>0</v>
      </c>
      <c r="P4" s="4">
        <f>SUM(B4:O4)</f>
        <v>57</v>
      </c>
    </row>
    <row r="5" spans="1:16" x14ac:dyDescent="0.25">
      <c r="A5" s="54" t="s">
        <v>84</v>
      </c>
      <c r="B5" s="17">
        <v>0</v>
      </c>
      <c r="C5" s="17">
        <v>5</v>
      </c>
      <c r="D5" s="17">
        <v>2</v>
      </c>
      <c r="E5" s="17">
        <v>2</v>
      </c>
      <c r="F5" s="17">
        <v>2</v>
      </c>
      <c r="G5" s="17">
        <v>4</v>
      </c>
      <c r="H5" s="17">
        <v>6</v>
      </c>
      <c r="I5" s="17">
        <v>1</v>
      </c>
      <c r="J5" s="17">
        <v>3</v>
      </c>
      <c r="K5" s="17">
        <v>1</v>
      </c>
      <c r="L5" s="17">
        <v>0</v>
      </c>
      <c r="M5" s="17">
        <v>0</v>
      </c>
      <c r="N5" s="17">
        <v>0</v>
      </c>
      <c r="O5" s="17">
        <v>0</v>
      </c>
      <c r="P5" s="55">
        <f>SUM(B5:O5)</f>
        <v>26</v>
      </c>
    </row>
    <row r="6" spans="1:16" x14ac:dyDescent="0.25">
      <c r="A6" s="7" t="s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4">
        <f t="shared" ref="P6:P7" si="0">SUM(B6:O6)</f>
        <v>0</v>
      </c>
    </row>
    <row r="7" spans="1:16" x14ac:dyDescent="0.25">
      <c r="A7" s="54" t="s">
        <v>2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2</v>
      </c>
      <c r="H7" s="17">
        <v>6</v>
      </c>
      <c r="I7" s="17">
        <v>1</v>
      </c>
      <c r="J7" s="17">
        <v>2</v>
      </c>
      <c r="K7" s="17">
        <v>0</v>
      </c>
      <c r="L7" s="17">
        <v>3</v>
      </c>
      <c r="M7" s="17">
        <v>0</v>
      </c>
      <c r="N7" s="17">
        <v>0</v>
      </c>
      <c r="O7" s="17">
        <v>0</v>
      </c>
      <c r="P7" s="55">
        <f t="shared" si="0"/>
        <v>14</v>
      </c>
    </row>
    <row r="8" spans="1:16" x14ac:dyDescent="0.25">
      <c r="A8" s="3" t="s">
        <v>20</v>
      </c>
      <c r="B8" s="3">
        <f>SUM(B4:B7)</f>
        <v>0</v>
      </c>
      <c r="C8" s="3">
        <f t="shared" ref="C8:O8" si="1">SUM(C4:C7)</f>
        <v>8</v>
      </c>
      <c r="D8" s="3">
        <f t="shared" si="1"/>
        <v>5</v>
      </c>
      <c r="E8" s="3">
        <f t="shared" si="1"/>
        <v>9</v>
      </c>
      <c r="F8" s="3">
        <f t="shared" si="1"/>
        <v>12</v>
      </c>
      <c r="G8" s="3">
        <f t="shared" si="1"/>
        <v>12</v>
      </c>
      <c r="H8" s="3">
        <f t="shared" si="1"/>
        <v>21</v>
      </c>
      <c r="I8" s="3">
        <f t="shared" si="1"/>
        <v>5</v>
      </c>
      <c r="J8" s="3">
        <f t="shared" si="1"/>
        <v>10</v>
      </c>
      <c r="K8" s="3">
        <f t="shared" si="1"/>
        <v>4</v>
      </c>
      <c r="L8" s="3">
        <f t="shared" si="1"/>
        <v>8</v>
      </c>
      <c r="M8" s="3">
        <f t="shared" si="1"/>
        <v>2</v>
      </c>
      <c r="N8" s="3">
        <f t="shared" si="1"/>
        <v>1</v>
      </c>
      <c r="O8" s="3">
        <f t="shared" si="1"/>
        <v>0</v>
      </c>
    </row>
    <row r="11" spans="1:16" x14ac:dyDescent="0.25">
      <c r="A11" s="6" t="s">
        <v>3</v>
      </c>
      <c r="B11" s="1">
        <v>43151</v>
      </c>
      <c r="C11" s="6" t="s">
        <v>4</v>
      </c>
      <c r="D11" s="5">
        <v>1</v>
      </c>
      <c r="E11" s="6" t="s">
        <v>21</v>
      </c>
      <c r="F11" t="s">
        <v>24</v>
      </c>
    </row>
    <row r="12" spans="1:16" x14ac:dyDescent="0.25"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3" t="s">
        <v>19</v>
      </c>
    </row>
    <row r="13" spans="1:16" x14ac:dyDescent="0.25">
      <c r="A13" s="7" t="s">
        <v>0</v>
      </c>
      <c r="B13" s="2">
        <v>0</v>
      </c>
      <c r="C13" s="2">
        <v>1</v>
      </c>
      <c r="D13" s="2">
        <v>2</v>
      </c>
      <c r="E13" s="2">
        <v>5</v>
      </c>
      <c r="F13" s="2">
        <v>2</v>
      </c>
      <c r="G13" s="2">
        <v>5</v>
      </c>
      <c r="H13" s="2">
        <v>5</v>
      </c>
      <c r="I13" s="2">
        <v>4</v>
      </c>
      <c r="J13" s="2">
        <v>5</v>
      </c>
      <c r="K13" s="2">
        <v>2</v>
      </c>
      <c r="L13" s="2">
        <v>3</v>
      </c>
      <c r="M13" s="2">
        <v>4</v>
      </c>
      <c r="N13" s="2">
        <v>6</v>
      </c>
      <c r="O13" s="2">
        <v>5</v>
      </c>
      <c r="P13" s="4">
        <f>SUM(B13:O13)</f>
        <v>49</v>
      </c>
    </row>
    <row r="14" spans="1:16" x14ac:dyDescent="0.25">
      <c r="A14" s="54" t="s">
        <v>84</v>
      </c>
      <c r="B14" s="17">
        <v>0</v>
      </c>
      <c r="C14" s="17">
        <v>1</v>
      </c>
      <c r="D14" s="17">
        <v>2</v>
      </c>
      <c r="E14" s="17">
        <v>2</v>
      </c>
      <c r="F14" s="17">
        <v>3</v>
      </c>
      <c r="G14" s="17">
        <v>3</v>
      </c>
      <c r="H14" s="17">
        <v>0</v>
      </c>
      <c r="I14" s="17">
        <v>2</v>
      </c>
      <c r="J14" s="17">
        <v>0</v>
      </c>
      <c r="K14" s="17">
        <v>0</v>
      </c>
      <c r="L14" s="17">
        <v>2</v>
      </c>
      <c r="M14" s="17">
        <v>1</v>
      </c>
      <c r="N14" s="17">
        <v>0</v>
      </c>
      <c r="O14" s="17">
        <v>0</v>
      </c>
      <c r="P14" s="55">
        <f>SUM(B14:O14)</f>
        <v>16</v>
      </c>
    </row>
    <row r="15" spans="1:16" x14ac:dyDescent="0.25">
      <c r="A15" s="7" t="s">
        <v>1</v>
      </c>
      <c r="B15" s="2">
        <v>0</v>
      </c>
      <c r="C15" s="2">
        <v>0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4">
        <f t="shared" ref="P15:P16" si="2">SUM(B15:O15)</f>
        <v>1</v>
      </c>
    </row>
    <row r="16" spans="1:16" x14ac:dyDescent="0.25">
      <c r="A16" s="54" t="s">
        <v>2</v>
      </c>
      <c r="B16" s="17">
        <v>0</v>
      </c>
      <c r="C16" s="17">
        <v>0</v>
      </c>
      <c r="D16" s="17">
        <v>0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55">
        <f t="shared" si="2"/>
        <v>1</v>
      </c>
    </row>
    <row r="17" spans="1:16" x14ac:dyDescent="0.25">
      <c r="A17" s="3" t="s">
        <v>20</v>
      </c>
      <c r="B17" s="3">
        <f>SUM(B13:B16)</f>
        <v>0</v>
      </c>
      <c r="C17" s="3">
        <f t="shared" ref="C17" si="3">SUM(C13:C16)</f>
        <v>2</v>
      </c>
      <c r="D17" s="3">
        <f t="shared" ref="D17" si="4">SUM(D13:D16)</f>
        <v>4</v>
      </c>
      <c r="E17" s="3">
        <f t="shared" ref="E17" si="5">SUM(E13:E16)</f>
        <v>8</v>
      </c>
      <c r="F17" s="3">
        <f t="shared" ref="F17" si="6">SUM(F13:F16)</f>
        <v>6</v>
      </c>
      <c r="G17" s="3">
        <f t="shared" ref="G17" si="7">SUM(G13:G16)</f>
        <v>8</v>
      </c>
      <c r="H17" s="3">
        <f t="shared" ref="H17" si="8">SUM(H13:H16)</f>
        <v>5</v>
      </c>
      <c r="I17" s="3">
        <f t="shared" ref="I17" si="9">SUM(I13:I16)</f>
        <v>6</v>
      </c>
      <c r="J17" s="3">
        <f t="shared" ref="J17" si="10">SUM(J13:J16)</f>
        <v>5</v>
      </c>
      <c r="K17" s="3">
        <f t="shared" ref="K17" si="11">SUM(K13:K16)</f>
        <v>2</v>
      </c>
      <c r="L17" s="3">
        <f t="shared" ref="L17" si="12">SUM(L13:L16)</f>
        <v>5</v>
      </c>
      <c r="M17" s="3">
        <f t="shared" ref="M17" si="13">SUM(M13:M16)</f>
        <v>5</v>
      </c>
      <c r="N17" s="3">
        <f t="shared" ref="N17" si="14">SUM(N13:N16)</f>
        <v>6</v>
      </c>
      <c r="O17" s="3">
        <f t="shared" ref="O17" si="15">SUM(O13:O16)</f>
        <v>5</v>
      </c>
    </row>
    <row r="20" spans="1:16" x14ac:dyDescent="0.25">
      <c r="A20" s="6" t="s">
        <v>3</v>
      </c>
      <c r="B20" s="1">
        <v>43152</v>
      </c>
      <c r="C20" s="6" t="s">
        <v>4</v>
      </c>
      <c r="D20" s="5">
        <v>1</v>
      </c>
      <c r="E20" s="6" t="s">
        <v>21</v>
      </c>
      <c r="F20" t="s">
        <v>25</v>
      </c>
    </row>
    <row r="21" spans="1:16" x14ac:dyDescent="0.25">
      <c r="B21" s="8" t="s">
        <v>5</v>
      </c>
      <c r="C21" s="8" t="s">
        <v>6</v>
      </c>
      <c r="D21" s="8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8" t="s">
        <v>13</v>
      </c>
      <c r="K21" s="8" t="s">
        <v>14</v>
      </c>
      <c r="L21" s="8" t="s">
        <v>15</v>
      </c>
      <c r="M21" s="8" t="s">
        <v>16</v>
      </c>
      <c r="N21" s="8" t="s">
        <v>17</v>
      </c>
      <c r="O21" s="8" t="s">
        <v>18</v>
      </c>
      <c r="P21" s="3" t="s">
        <v>19</v>
      </c>
    </row>
    <row r="22" spans="1:16" x14ac:dyDescent="0.25">
      <c r="A22" s="7" t="s">
        <v>0</v>
      </c>
      <c r="B22" s="2">
        <v>0</v>
      </c>
      <c r="C22" s="2">
        <v>2</v>
      </c>
      <c r="D22" s="2">
        <v>1</v>
      </c>
      <c r="E22" s="2">
        <v>3</v>
      </c>
      <c r="F22" s="2">
        <v>2</v>
      </c>
      <c r="G22" s="2">
        <v>3</v>
      </c>
      <c r="H22" s="2">
        <v>3</v>
      </c>
      <c r="I22" s="2">
        <v>0</v>
      </c>
      <c r="J22" s="2">
        <v>0</v>
      </c>
      <c r="K22" s="2">
        <v>2</v>
      </c>
      <c r="L22" s="2">
        <v>7</v>
      </c>
      <c r="M22" s="2">
        <v>1</v>
      </c>
      <c r="N22" s="2">
        <v>2</v>
      </c>
      <c r="O22" s="2">
        <v>1</v>
      </c>
      <c r="P22" s="4">
        <f>SUM(B22:O22)</f>
        <v>27</v>
      </c>
    </row>
    <row r="23" spans="1:16" x14ac:dyDescent="0.25">
      <c r="A23" s="54" t="s">
        <v>84</v>
      </c>
      <c r="B23" s="17">
        <v>0</v>
      </c>
      <c r="C23" s="17">
        <v>1</v>
      </c>
      <c r="D23" s="17">
        <v>0</v>
      </c>
      <c r="E23" s="17">
        <v>1</v>
      </c>
      <c r="F23" s="17">
        <v>1</v>
      </c>
      <c r="G23" s="17">
        <v>2</v>
      </c>
      <c r="H23" s="17">
        <v>2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55">
        <f>SUM(B23:O23)</f>
        <v>8</v>
      </c>
    </row>
    <row r="24" spans="1:16" x14ac:dyDescent="0.25">
      <c r="A24" s="7" t="s">
        <v>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4">
        <f t="shared" ref="P24:P25" si="16">SUM(B24:O24)</f>
        <v>0</v>
      </c>
    </row>
    <row r="25" spans="1:16" x14ac:dyDescent="0.25">
      <c r="A25" s="54" t="s">
        <v>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55">
        <f t="shared" si="16"/>
        <v>0</v>
      </c>
    </row>
    <row r="26" spans="1:16" x14ac:dyDescent="0.25">
      <c r="A26" s="3" t="s">
        <v>20</v>
      </c>
      <c r="B26" s="3">
        <f>SUM(B22:B25)</f>
        <v>0</v>
      </c>
      <c r="C26" s="3">
        <f t="shared" ref="C26" si="17">SUM(C22:C25)</f>
        <v>3</v>
      </c>
      <c r="D26" s="3">
        <f t="shared" ref="D26" si="18">SUM(D22:D25)</f>
        <v>1</v>
      </c>
      <c r="E26" s="3">
        <f t="shared" ref="E26" si="19">SUM(E22:E25)</f>
        <v>4</v>
      </c>
      <c r="F26" s="3">
        <f t="shared" ref="F26" si="20">SUM(F22:F25)</f>
        <v>3</v>
      </c>
      <c r="G26" s="3">
        <f t="shared" ref="G26" si="21">SUM(G22:G25)</f>
        <v>5</v>
      </c>
      <c r="H26" s="3">
        <f t="shared" ref="H26" si="22">SUM(H22:H25)</f>
        <v>5</v>
      </c>
      <c r="I26" s="3">
        <f t="shared" ref="I26" si="23">SUM(I22:I25)</f>
        <v>0</v>
      </c>
      <c r="J26" s="3">
        <f t="shared" ref="J26" si="24">SUM(J22:J25)</f>
        <v>1</v>
      </c>
      <c r="K26" s="3">
        <f t="shared" ref="K26" si="25">SUM(K22:K25)</f>
        <v>2</v>
      </c>
      <c r="L26" s="3">
        <f t="shared" ref="L26" si="26">SUM(L22:L25)</f>
        <v>7</v>
      </c>
      <c r="M26" s="3">
        <f t="shared" ref="M26" si="27">SUM(M22:M25)</f>
        <v>1</v>
      </c>
      <c r="N26" s="3">
        <f t="shared" ref="N26" si="28">SUM(N22:N25)</f>
        <v>2</v>
      </c>
      <c r="O26" s="3">
        <f t="shared" ref="O26" si="29">SUM(O22:O25)</f>
        <v>1</v>
      </c>
    </row>
    <row r="29" spans="1:16" x14ac:dyDescent="0.25">
      <c r="A29" s="6" t="s">
        <v>3</v>
      </c>
      <c r="B29" s="1">
        <v>43153</v>
      </c>
      <c r="C29" s="6" t="s">
        <v>4</v>
      </c>
      <c r="D29" s="5">
        <v>1</v>
      </c>
      <c r="E29" s="6" t="s">
        <v>21</v>
      </c>
      <c r="F29" t="s">
        <v>26</v>
      </c>
    </row>
    <row r="30" spans="1:16" x14ac:dyDescent="0.25">
      <c r="B30" s="8" t="s">
        <v>5</v>
      </c>
      <c r="C30" s="8" t="s">
        <v>6</v>
      </c>
      <c r="D30" s="8" t="s">
        <v>7</v>
      </c>
      <c r="E30" s="8" t="s">
        <v>8</v>
      </c>
      <c r="F30" s="8" t="s">
        <v>9</v>
      </c>
      <c r="G30" s="8" t="s">
        <v>10</v>
      </c>
      <c r="H30" s="8" t="s">
        <v>11</v>
      </c>
      <c r="I30" s="8" t="s">
        <v>12</v>
      </c>
      <c r="J30" s="8" t="s">
        <v>13</v>
      </c>
      <c r="K30" s="8" t="s">
        <v>14</v>
      </c>
      <c r="L30" s="8" t="s">
        <v>15</v>
      </c>
      <c r="M30" s="8" t="s">
        <v>16</v>
      </c>
      <c r="N30" s="8" t="s">
        <v>17</v>
      </c>
      <c r="O30" s="8" t="s">
        <v>18</v>
      </c>
      <c r="P30" s="3" t="s">
        <v>19</v>
      </c>
    </row>
    <row r="31" spans="1:16" x14ac:dyDescent="0.25">
      <c r="A31" s="7" t="s">
        <v>0</v>
      </c>
      <c r="B31" s="2">
        <v>1</v>
      </c>
      <c r="C31" s="2">
        <v>0</v>
      </c>
      <c r="D31" s="2">
        <v>2</v>
      </c>
      <c r="E31" s="2">
        <v>7</v>
      </c>
      <c r="F31" s="2">
        <v>1</v>
      </c>
      <c r="G31" s="2">
        <v>5</v>
      </c>
      <c r="H31" s="2">
        <v>10</v>
      </c>
      <c r="I31" s="2">
        <v>3</v>
      </c>
      <c r="J31" s="2">
        <v>4</v>
      </c>
      <c r="K31" s="2">
        <v>9</v>
      </c>
      <c r="L31" s="2">
        <v>14</v>
      </c>
      <c r="M31" s="2">
        <v>1</v>
      </c>
      <c r="N31" s="2">
        <v>4</v>
      </c>
      <c r="O31" s="2">
        <v>3</v>
      </c>
      <c r="P31" s="4">
        <f>SUM(B31:O31)</f>
        <v>64</v>
      </c>
    </row>
    <row r="32" spans="1:16" x14ac:dyDescent="0.25">
      <c r="A32" s="54" t="s">
        <v>84</v>
      </c>
      <c r="B32" s="17">
        <v>0</v>
      </c>
      <c r="C32" s="17">
        <v>0</v>
      </c>
      <c r="D32" s="17">
        <v>2</v>
      </c>
      <c r="E32" s="17">
        <v>5</v>
      </c>
      <c r="F32" s="17">
        <v>2</v>
      </c>
      <c r="G32" s="17">
        <v>2</v>
      </c>
      <c r="H32" s="17">
        <v>4</v>
      </c>
      <c r="I32" s="17">
        <v>1</v>
      </c>
      <c r="J32" s="17">
        <v>3</v>
      </c>
      <c r="K32" s="17">
        <v>0</v>
      </c>
      <c r="L32" s="17">
        <v>3</v>
      </c>
      <c r="M32" s="17">
        <v>0</v>
      </c>
      <c r="N32" s="17">
        <v>0</v>
      </c>
      <c r="O32" s="17">
        <v>2</v>
      </c>
      <c r="P32" s="55">
        <f>SUM(B32:O32)</f>
        <v>24</v>
      </c>
    </row>
    <row r="33" spans="1:16" x14ac:dyDescent="0.25">
      <c r="A33" s="7" t="s">
        <v>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4">
        <f t="shared" ref="P33:P34" si="30">SUM(B33:O33)</f>
        <v>1</v>
      </c>
    </row>
    <row r="34" spans="1:16" x14ac:dyDescent="0.25">
      <c r="A34" s="54" t="s">
        <v>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1</v>
      </c>
      <c r="M34" s="17">
        <v>0</v>
      </c>
      <c r="N34" s="17">
        <v>0</v>
      </c>
      <c r="O34" s="17">
        <v>0</v>
      </c>
      <c r="P34" s="55">
        <f t="shared" si="30"/>
        <v>1</v>
      </c>
    </row>
    <row r="35" spans="1:16" x14ac:dyDescent="0.25">
      <c r="A35" s="3" t="s">
        <v>20</v>
      </c>
      <c r="B35" s="3">
        <f>SUM(B31:B34)</f>
        <v>1</v>
      </c>
      <c r="C35" s="3">
        <f t="shared" ref="C35" si="31">SUM(C31:C34)</f>
        <v>0</v>
      </c>
      <c r="D35" s="3">
        <f t="shared" ref="D35" si="32">SUM(D31:D34)</f>
        <v>4</v>
      </c>
      <c r="E35" s="3">
        <f t="shared" ref="E35" si="33">SUM(E31:E34)</f>
        <v>12</v>
      </c>
      <c r="F35" s="3">
        <f t="shared" ref="F35" si="34">SUM(F31:F34)</f>
        <v>3</v>
      </c>
      <c r="G35" s="3">
        <f t="shared" ref="G35" si="35">SUM(G31:G34)</f>
        <v>7</v>
      </c>
      <c r="H35" s="3">
        <f t="shared" ref="H35" si="36">SUM(H31:H34)</f>
        <v>15</v>
      </c>
      <c r="I35" s="3">
        <f t="shared" ref="I35" si="37">SUM(I31:I34)</f>
        <v>4</v>
      </c>
      <c r="J35" s="3">
        <f t="shared" ref="J35" si="38">SUM(J31:J34)</f>
        <v>7</v>
      </c>
      <c r="K35" s="3">
        <f t="shared" ref="K35" si="39">SUM(K31:K34)</f>
        <v>9</v>
      </c>
      <c r="L35" s="3">
        <f t="shared" ref="L35" si="40">SUM(L31:L34)</f>
        <v>18</v>
      </c>
      <c r="M35" s="3">
        <f t="shared" ref="M35" si="41">SUM(M31:M34)</f>
        <v>1</v>
      </c>
      <c r="N35" s="3">
        <f t="shared" ref="N35" si="42">SUM(N31:N34)</f>
        <v>4</v>
      </c>
      <c r="O35" s="3">
        <f t="shared" ref="O35" si="43">SUM(O31:O34)</f>
        <v>5</v>
      </c>
    </row>
    <row r="38" spans="1:16" x14ac:dyDescent="0.25">
      <c r="A38" s="6" t="s">
        <v>3</v>
      </c>
      <c r="B38" s="1">
        <v>43154</v>
      </c>
      <c r="C38" s="6" t="s">
        <v>4</v>
      </c>
      <c r="D38" s="5">
        <v>1</v>
      </c>
      <c r="E38" s="6" t="s">
        <v>21</v>
      </c>
      <c r="F38" t="s">
        <v>22</v>
      </c>
    </row>
    <row r="39" spans="1:16" x14ac:dyDescent="0.25">
      <c r="B39" s="8" t="s">
        <v>5</v>
      </c>
      <c r="C39" s="8" t="s">
        <v>6</v>
      </c>
      <c r="D39" s="8" t="s">
        <v>7</v>
      </c>
      <c r="E39" s="8" t="s">
        <v>8</v>
      </c>
      <c r="F39" s="8" t="s">
        <v>9</v>
      </c>
      <c r="G39" s="8" t="s">
        <v>10</v>
      </c>
      <c r="H39" s="8" t="s">
        <v>11</v>
      </c>
      <c r="I39" s="8" t="s">
        <v>12</v>
      </c>
      <c r="J39" s="8" t="s">
        <v>13</v>
      </c>
      <c r="K39" s="8" t="s">
        <v>14</v>
      </c>
      <c r="L39" s="8" t="s">
        <v>15</v>
      </c>
      <c r="M39" s="8" t="s">
        <v>16</v>
      </c>
      <c r="N39" s="8" t="s">
        <v>17</v>
      </c>
      <c r="O39" s="8" t="s">
        <v>18</v>
      </c>
      <c r="P39" s="3" t="s">
        <v>19</v>
      </c>
    </row>
    <row r="40" spans="1:16" x14ac:dyDescent="0.25">
      <c r="A40" s="7" t="s">
        <v>0</v>
      </c>
      <c r="B40" s="2">
        <v>0</v>
      </c>
      <c r="C40" s="2">
        <v>0</v>
      </c>
      <c r="D40" s="2">
        <v>2</v>
      </c>
      <c r="E40" s="2">
        <v>1</v>
      </c>
      <c r="F40" s="2">
        <v>2</v>
      </c>
      <c r="G40" s="2">
        <v>3</v>
      </c>
      <c r="H40" s="2">
        <v>0</v>
      </c>
      <c r="I40" s="2">
        <v>5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4">
        <f>SUM(B40:O40)</f>
        <v>14</v>
      </c>
    </row>
    <row r="41" spans="1:16" x14ac:dyDescent="0.25">
      <c r="A41" s="54" t="s">
        <v>84</v>
      </c>
      <c r="B41" s="17">
        <v>0</v>
      </c>
      <c r="C41" s="17">
        <v>0</v>
      </c>
      <c r="D41" s="17">
        <v>0</v>
      </c>
      <c r="E41" s="17">
        <v>0</v>
      </c>
      <c r="F41" s="17">
        <v>2</v>
      </c>
      <c r="G41" s="17">
        <v>0</v>
      </c>
      <c r="H41" s="17">
        <v>0</v>
      </c>
      <c r="I41" s="17">
        <v>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55">
        <f>SUM(B41:O41)</f>
        <v>4</v>
      </c>
    </row>
    <row r="42" spans="1:16" x14ac:dyDescent="0.25">
      <c r="A42" s="7" t="s">
        <v>1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4">
        <f t="shared" ref="P42:P43" si="44">SUM(B42:O42)</f>
        <v>0</v>
      </c>
    </row>
    <row r="43" spans="1:16" x14ac:dyDescent="0.25">
      <c r="A43" s="54" t="s">
        <v>2</v>
      </c>
      <c r="B43" s="17">
        <v>0</v>
      </c>
      <c r="C43" s="17">
        <v>0</v>
      </c>
      <c r="D43" s="17">
        <v>0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55">
        <f t="shared" si="44"/>
        <v>1</v>
      </c>
    </row>
    <row r="44" spans="1:16" x14ac:dyDescent="0.25">
      <c r="A44" s="3" t="s">
        <v>20</v>
      </c>
      <c r="B44" s="3">
        <f>SUM(B40:B43)</f>
        <v>0</v>
      </c>
      <c r="C44" s="3">
        <f t="shared" ref="C44" si="45">SUM(C40:C43)</f>
        <v>0</v>
      </c>
      <c r="D44" s="3">
        <f t="shared" ref="D44" si="46">SUM(D40:D43)</f>
        <v>2</v>
      </c>
      <c r="E44" s="3">
        <f t="shared" ref="E44" si="47">SUM(E40:E43)</f>
        <v>1</v>
      </c>
      <c r="F44" s="3">
        <f t="shared" ref="F44" si="48">SUM(F40:F43)</f>
        <v>5</v>
      </c>
      <c r="G44" s="3">
        <f t="shared" ref="G44" si="49">SUM(G40:G43)</f>
        <v>3</v>
      </c>
      <c r="H44" s="3">
        <f t="shared" ref="H44" si="50">SUM(H40:H43)</f>
        <v>0</v>
      </c>
      <c r="I44" s="3">
        <f t="shared" ref="I44" si="51">SUM(I40:I43)</f>
        <v>7</v>
      </c>
      <c r="J44" s="3">
        <f t="shared" ref="J44" si="52">SUM(J40:J43)</f>
        <v>1</v>
      </c>
      <c r="K44" s="3">
        <f t="shared" ref="K44" si="53">SUM(K40:K43)</f>
        <v>0</v>
      </c>
      <c r="L44" s="3">
        <f t="shared" ref="L44" si="54">SUM(L40:L43)</f>
        <v>0</v>
      </c>
      <c r="M44" s="3">
        <f>SUM(M40:M43)</f>
        <v>0</v>
      </c>
      <c r="N44" s="3">
        <f t="shared" ref="N44" si="55">SUM(N40:N43)</f>
        <v>0</v>
      </c>
      <c r="O44" s="3">
        <f t="shared" ref="O44" si="56">SUM(O40:O43)</f>
        <v>0</v>
      </c>
    </row>
    <row r="47" spans="1:16" x14ac:dyDescent="0.25">
      <c r="A47" s="6" t="s">
        <v>3</v>
      </c>
      <c r="B47" s="1">
        <v>43157</v>
      </c>
      <c r="C47" s="6" t="s">
        <v>4</v>
      </c>
      <c r="D47" s="5">
        <v>2</v>
      </c>
      <c r="E47" s="6" t="s">
        <v>21</v>
      </c>
      <c r="F47" t="s">
        <v>23</v>
      </c>
    </row>
    <row r="48" spans="1:16" x14ac:dyDescent="0.25">
      <c r="B48" s="8" t="s">
        <v>5</v>
      </c>
      <c r="C48" s="8" t="s">
        <v>6</v>
      </c>
      <c r="D48" s="8" t="s">
        <v>7</v>
      </c>
      <c r="E48" s="8" t="s">
        <v>8</v>
      </c>
      <c r="F48" s="8" t="s">
        <v>9</v>
      </c>
      <c r="G48" s="8" t="s">
        <v>10</v>
      </c>
      <c r="H48" s="8" t="s">
        <v>11</v>
      </c>
      <c r="I48" s="8" t="s">
        <v>12</v>
      </c>
      <c r="J48" s="8" t="s">
        <v>13</v>
      </c>
      <c r="K48" s="8" t="s">
        <v>14</v>
      </c>
      <c r="L48" s="8" t="s">
        <v>15</v>
      </c>
      <c r="M48" s="8" t="s">
        <v>16</v>
      </c>
      <c r="N48" s="8" t="s">
        <v>17</v>
      </c>
      <c r="O48" s="8" t="s">
        <v>18</v>
      </c>
      <c r="P48" s="3" t="s">
        <v>19</v>
      </c>
    </row>
    <row r="49" spans="1:16" x14ac:dyDescent="0.25">
      <c r="A49" s="7" t="s">
        <v>0</v>
      </c>
      <c r="B49" s="2">
        <v>1</v>
      </c>
      <c r="C49" s="2">
        <v>1</v>
      </c>
      <c r="D49" s="2">
        <v>4</v>
      </c>
      <c r="E49" s="2">
        <v>1</v>
      </c>
      <c r="F49" s="2">
        <v>12</v>
      </c>
      <c r="G49" s="2">
        <v>7</v>
      </c>
      <c r="H49" s="2">
        <v>4</v>
      </c>
      <c r="I49" s="2">
        <v>2</v>
      </c>
      <c r="J49" s="2">
        <v>6</v>
      </c>
      <c r="K49" s="2">
        <v>8</v>
      </c>
      <c r="L49" s="2">
        <v>19</v>
      </c>
      <c r="M49" s="2">
        <v>1</v>
      </c>
      <c r="N49" s="2">
        <v>4</v>
      </c>
      <c r="O49" s="2">
        <v>2</v>
      </c>
      <c r="P49" s="4">
        <f>SUM(B49:O49)</f>
        <v>72</v>
      </c>
    </row>
    <row r="50" spans="1:16" x14ac:dyDescent="0.25">
      <c r="A50" s="54" t="s">
        <v>84</v>
      </c>
      <c r="B50" s="17">
        <v>0</v>
      </c>
      <c r="C50" s="17">
        <v>2</v>
      </c>
      <c r="D50" s="17">
        <v>0</v>
      </c>
      <c r="E50" s="17">
        <v>1</v>
      </c>
      <c r="F50" s="17">
        <v>1</v>
      </c>
      <c r="G50" s="17">
        <v>1</v>
      </c>
      <c r="H50" s="17">
        <v>1</v>
      </c>
      <c r="I50" s="17">
        <v>0</v>
      </c>
      <c r="J50" s="17">
        <v>0</v>
      </c>
      <c r="K50" s="17">
        <v>2</v>
      </c>
      <c r="L50" s="17">
        <v>1</v>
      </c>
      <c r="M50" s="17">
        <v>0</v>
      </c>
      <c r="N50" s="17">
        <v>2</v>
      </c>
      <c r="O50" s="17">
        <v>0</v>
      </c>
      <c r="P50" s="55">
        <f>SUM(B50:O50)</f>
        <v>11</v>
      </c>
    </row>
    <row r="51" spans="1:16" x14ac:dyDescent="0.25">
      <c r="A51" s="7" t="s">
        <v>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4">
        <f t="shared" ref="P51:P52" si="57">SUM(B51:O51)</f>
        <v>0</v>
      </c>
    </row>
    <row r="52" spans="1:16" x14ac:dyDescent="0.25">
      <c r="A52" s="54" t="s">
        <v>2</v>
      </c>
      <c r="B52" s="17">
        <v>0</v>
      </c>
      <c r="C52" s="17">
        <v>0</v>
      </c>
      <c r="D52" s="17">
        <v>0</v>
      </c>
      <c r="E52" s="17">
        <v>2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55">
        <f t="shared" si="57"/>
        <v>2</v>
      </c>
    </row>
    <row r="53" spans="1:16" x14ac:dyDescent="0.25">
      <c r="A53" s="3" t="s">
        <v>20</v>
      </c>
      <c r="B53" s="3">
        <f>SUM(B49:B52)</f>
        <v>1</v>
      </c>
      <c r="C53" s="3">
        <f t="shared" ref="C53" si="58">SUM(C49:C52)</f>
        <v>3</v>
      </c>
      <c r="D53" s="3">
        <f t="shared" ref="D53" si="59">SUM(D49:D52)</f>
        <v>4</v>
      </c>
      <c r="E53" s="3">
        <f t="shared" ref="E53" si="60">SUM(E49:E52)</f>
        <v>4</v>
      </c>
      <c r="F53" s="3">
        <f t="shared" ref="F53" si="61">SUM(F49:F52)</f>
        <v>13</v>
      </c>
      <c r="G53" s="3">
        <f t="shared" ref="G53" si="62">SUM(G49:G52)</f>
        <v>8</v>
      </c>
      <c r="H53" s="3">
        <f t="shared" ref="H53" si="63">SUM(H49:H52)</f>
        <v>5</v>
      </c>
      <c r="I53" s="3">
        <f t="shared" ref="I53" si="64">SUM(I49:I52)</f>
        <v>2</v>
      </c>
      <c r="J53" s="3">
        <f t="shared" ref="J53" si="65">SUM(J49:J52)</f>
        <v>6</v>
      </c>
      <c r="K53" s="3">
        <f t="shared" ref="K53" si="66">SUM(K49:K52)</f>
        <v>10</v>
      </c>
      <c r="L53" s="3">
        <f t="shared" ref="L53" si="67">SUM(L49:L52)</f>
        <v>20</v>
      </c>
      <c r="M53" s="3">
        <f t="shared" ref="M53" si="68">SUM(M49:M52)</f>
        <v>1</v>
      </c>
      <c r="N53" s="3">
        <f t="shared" ref="N53" si="69">SUM(N49:N52)</f>
        <v>6</v>
      </c>
      <c r="O53" s="3">
        <f t="shared" ref="O53" si="70">SUM(O49:O52)</f>
        <v>2</v>
      </c>
    </row>
    <row r="54" spans="1:1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6" spans="1:16" x14ac:dyDescent="0.25">
      <c r="A56" s="6" t="s">
        <v>3</v>
      </c>
      <c r="B56" s="1">
        <v>43158</v>
      </c>
      <c r="C56" s="6" t="s">
        <v>4</v>
      </c>
      <c r="D56" s="5">
        <v>2</v>
      </c>
      <c r="E56" s="6" t="s">
        <v>21</v>
      </c>
      <c r="F56" t="s">
        <v>24</v>
      </c>
    </row>
    <row r="57" spans="1:16" x14ac:dyDescent="0.25">
      <c r="B57" s="8" t="s">
        <v>5</v>
      </c>
      <c r="C57" s="8" t="s">
        <v>6</v>
      </c>
      <c r="D57" s="8" t="s">
        <v>7</v>
      </c>
      <c r="E57" s="8" t="s">
        <v>8</v>
      </c>
      <c r="F57" s="8" t="s">
        <v>9</v>
      </c>
      <c r="G57" s="8" t="s">
        <v>10</v>
      </c>
      <c r="H57" s="8" t="s">
        <v>11</v>
      </c>
      <c r="I57" s="8" t="s">
        <v>12</v>
      </c>
      <c r="J57" s="8" t="s">
        <v>13</v>
      </c>
      <c r="K57" s="8" t="s">
        <v>14</v>
      </c>
      <c r="L57" s="8" t="s">
        <v>15</v>
      </c>
      <c r="M57" s="8" t="s">
        <v>16</v>
      </c>
      <c r="N57" s="8" t="s">
        <v>17</v>
      </c>
      <c r="O57" s="8" t="s">
        <v>18</v>
      </c>
      <c r="P57" s="3" t="s">
        <v>19</v>
      </c>
    </row>
    <row r="58" spans="1:16" x14ac:dyDescent="0.25">
      <c r="A58" s="7" t="s">
        <v>0</v>
      </c>
      <c r="B58" s="2">
        <v>0</v>
      </c>
      <c r="C58" s="2">
        <v>1</v>
      </c>
      <c r="D58" s="2">
        <v>3</v>
      </c>
      <c r="E58" s="2">
        <v>5</v>
      </c>
      <c r="F58" s="2">
        <v>5</v>
      </c>
      <c r="G58" s="2">
        <v>11</v>
      </c>
      <c r="H58" s="2">
        <v>5</v>
      </c>
      <c r="I58" s="2">
        <v>2</v>
      </c>
      <c r="J58" s="2">
        <v>8</v>
      </c>
      <c r="K58" s="2">
        <v>7</v>
      </c>
      <c r="L58" s="2">
        <v>7</v>
      </c>
      <c r="M58" s="2">
        <v>4</v>
      </c>
      <c r="N58" s="2">
        <v>2</v>
      </c>
      <c r="O58" s="2">
        <v>0</v>
      </c>
      <c r="P58" s="4">
        <f>SUM(B58:O58)</f>
        <v>60</v>
      </c>
    </row>
    <row r="59" spans="1:16" x14ac:dyDescent="0.25">
      <c r="A59" s="54" t="s">
        <v>84</v>
      </c>
      <c r="B59" s="17">
        <v>0</v>
      </c>
      <c r="C59" s="17">
        <v>1</v>
      </c>
      <c r="D59" s="17">
        <v>1</v>
      </c>
      <c r="E59" s="17">
        <v>3</v>
      </c>
      <c r="F59" s="17">
        <v>1</v>
      </c>
      <c r="G59" s="17">
        <v>7</v>
      </c>
      <c r="H59" s="17">
        <v>1</v>
      </c>
      <c r="I59" s="17">
        <v>0</v>
      </c>
      <c r="J59" s="17">
        <v>4</v>
      </c>
      <c r="K59" s="17">
        <v>3</v>
      </c>
      <c r="L59" s="17">
        <v>1</v>
      </c>
      <c r="M59" s="17">
        <v>0</v>
      </c>
      <c r="N59" s="17">
        <v>0</v>
      </c>
      <c r="O59" s="17">
        <v>0</v>
      </c>
      <c r="P59" s="55">
        <f>SUM(B59:O59)</f>
        <v>22</v>
      </c>
    </row>
    <row r="60" spans="1:16" x14ac:dyDescent="0.25">
      <c r="A60" s="7" t="s">
        <v>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4">
        <f t="shared" ref="P60:P61" si="71">SUM(B60:O60)</f>
        <v>1</v>
      </c>
    </row>
    <row r="61" spans="1:16" x14ac:dyDescent="0.25">
      <c r="A61" s="54" t="s">
        <v>2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6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55">
        <f t="shared" si="71"/>
        <v>6</v>
      </c>
    </row>
    <row r="62" spans="1:16" x14ac:dyDescent="0.25">
      <c r="A62" s="54" t="s">
        <v>20</v>
      </c>
      <c r="B62" s="54">
        <f>SUM(B58:B61)</f>
        <v>0</v>
      </c>
      <c r="C62" s="54">
        <f t="shared" ref="C62" si="72">SUM(C58:C61)</f>
        <v>2</v>
      </c>
      <c r="D62" s="54">
        <f t="shared" ref="D62" si="73">SUM(D58:D61)</f>
        <v>4</v>
      </c>
      <c r="E62" s="54">
        <f t="shared" ref="E62" si="74">SUM(E58:E61)</f>
        <v>8</v>
      </c>
      <c r="F62" s="54">
        <f t="shared" ref="F62" si="75">SUM(F58:F61)</f>
        <v>6</v>
      </c>
      <c r="G62" s="54">
        <f t="shared" ref="G62" si="76">SUM(G58:G61)</f>
        <v>18</v>
      </c>
      <c r="H62" s="54">
        <f t="shared" ref="H62" si="77">SUM(H58:H61)</f>
        <v>13</v>
      </c>
      <c r="I62" s="54">
        <f t="shared" ref="I62" si="78">SUM(I58:I61)</f>
        <v>2</v>
      </c>
      <c r="J62" s="54">
        <f t="shared" ref="J62" si="79">SUM(J58:J61)</f>
        <v>12</v>
      </c>
      <c r="K62" s="54">
        <f t="shared" ref="K62" si="80">SUM(K58:K61)</f>
        <v>10</v>
      </c>
      <c r="L62" s="54">
        <f t="shared" ref="L62" si="81">SUM(L58:L61)</f>
        <v>8</v>
      </c>
      <c r="M62" s="54">
        <f t="shared" ref="M62" si="82">SUM(M58:M61)</f>
        <v>4</v>
      </c>
      <c r="N62" s="54">
        <f t="shared" ref="N62" si="83">SUM(N58:N61)</f>
        <v>2</v>
      </c>
      <c r="O62" s="54">
        <f t="shared" ref="O62" si="84">SUM(O58:O61)</f>
        <v>0</v>
      </c>
      <c r="P62" s="56"/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5" spans="1:16" x14ac:dyDescent="0.25">
      <c r="A65" s="6" t="s">
        <v>3</v>
      </c>
      <c r="B65" s="1">
        <v>43159</v>
      </c>
      <c r="C65" s="6" t="s">
        <v>4</v>
      </c>
      <c r="D65" s="5">
        <v>2</v>
      </c>
      <c r="E65" s="6" t="s">
        <v>21</v>
      </c>
      <c r="F65" t="s">
        <v>25</v>
      </c>
    </row>
    <row r="66" spans="1:16" x14ac:dyDescent="0.25">
      <c r="B66" s="8" t="s">
        <v>5</v>
      </c>
      <c r="C66" s="8" t="s">
        <v>6</v>
      </c>
      <c r="D66" s="8" t="s">
        <v>7</v>
      </c>
      <c r="E66" s="8" t="s">
        <v>8</v>
      </c>
      <c r="F66" s="8" t="s">
        <v>9</v>
      </c>
      <c r="G66" s="8" t="s">
        <v>10</v>
      </c>
      <c r="H66" s="8" t="s">
        <v>11</v>
      </c>
      <c r="I66" s="8" t="s">
        <v>12</v>
      </c>
      <c r="J66" s="8" t="s">
        <v>13</v>
      </c>
      <c r="K66" s="8" t="s">
        <v>14</v>
      </c>
      <c r="L66" s="8" t="s">
        <v>15</v>
      </c>
      <c r="M66" s="8" t="s">
        <v>16</v>
      </c>
      <c r="N66" s="8" t="s">
        <v>17</v>
      </c>
      <c r="O66" s="8" t="s">
        <v>18</v>
      </c>
      <c r="P66" s="3" t="s">
        <v>19</v>
      </c>
    </row>
    <row r="67" spans="1:16" x14ac:dyDescent="0.25">
      <c r="A67" s="7" t="s">
        <v>0</v>
      </c>
      <c r="B67" s="2">
        <v>1</v>
      </c>
      <c r="C67" s="2">
        <v>2</v>
      </c>
      <c r="D67" s="2">
        <v>4</v>
      </c>
      <c r="E67" s="2">
        <v>8</v>
      </c>
      <c r="F67" s="2">
        <v>7</v>
      </c>
      <c r="G67" s="2">
        <v>7</v>
      </c>
      <c r="H67" s="2">
        <v>3</v>
      </c>
      <c r="I67" s="2">
        <v>0</v>
      </c>
      <c r="J67" s="2">
        <v>3</v>
      </c>
      <c r="K67" s="2">
        <v>3</v>
      </c>
      <c r="L67" s="2">
        <v>2</v>
      </c>
      <c r="M67" s="2">
        <v>3</v>
      </c>
      <c r="N67" s="2">
        <v>1</v>
      </c>
      <c r="O67" s="2">
        <v>0</v>
      </c>
      <c r="P67" s="4">
        <f>SUM(B67:O67)</f>
        <v>44</v>
      </c>
    </row>
    <row r="68" spans="1:16" x14ac:dyDescent="0.25">
      <c r="A68" s="54" t="s">
        <v>84</v>
      </c>
      <c r="B68" s="17">
        <v>1</v>
      </c>
      <c r="C68" s="17">
        <v>1</v>
      </c>
      <c r="D68" s="17">
        <v>4</v>
      </c>
      <c r="E68" s="17">
        <v>1</v>
      </c>
      <c r="F68" s="17">
        <v>2</v>
      </c>
      <c r="G68" s="17">
        <v>5</v>
      </c>
      <c r="H68" s="17">
        <v>0</v>
      </c>
      <c r="I68" s="17">
        <v>1</v>
      </c>
      <c r="J68" s="17">
        <v>2</v>
      </c>
      <c r="K68" s="17">
        <v>1</v>
      </c>
      <c r="L68" s="17">
        <v>0</v>
      </c>
      <c r="M68" s="17">
        <v>1</v>
      </c>
      <c r="N68" s="17">
        <v>0</v>
      </c>
      <c r="O68" s="17">
        <v>0</v>
      </c>
      <c r="P68" s="55">
        <f>SUM(B68:O68)</f>
        <v>19</v>
      </c>
    </row>
    <row r="69" spans="1:16" x14ac:dyDescent="0.25">
      <c r="A69" s="7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4">
        <f t="shared" ref="P69:P70" si="85">SUM(B69:O69)</f>
        <v>0</v>
      </c>
    </row>
    <row r="70" spans="1:16" x14ac:dyDescent="0.25">
      <c r="A70" s="54" t="s">
        <v>2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1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55">
        <f t="shared" si="85"/>
        <v>1</v>
      </c>
    </row>
    <row r="71" spans="1:16" x14ac:dyDescent="0.25">
      <c r="A71" s="3" t="s">
        <v>20</v>
      </c>
      <c r="B71" s="3">
        <f t="shared" ref="B71:O71" si="86">SUM(B67:B70)</f>
        <v>2</v>
      </c>
      <c r="C71" s="3">
        <f t="shared" si="86"/>
        <v>3</v>
      </c>
      <c r="D71" s="3">
        <f t="shared" si="86"/>
        <v>8</v>
      </c>
      <c r="E71" s="3">
        <f t="shared" si="86"/>
        <v>9</v>
      </c>
      <c r="F71" s="3">
        <f t="shared" si="86"/>
        <v>9</v>
      </c>
      <c r="G71" s="3">
        <f t="shared" si="86"/>
        <v>13</v>
      </c>
      <c r="H71" s="3">
        <f t="shared" si="86"/>
        <v>3</v>
      </c>
      <c r="I71" s="3">
        <f t="shared" si="86"/>
        <v>1</v>
      </c>
      <c r="J71" s="3">
        <f t="shared" si="86"/>
        <v>5</v>
      </c>
      <c r="K71" s="3">
        <f t="shared" si="86"/>
        <v>4</v>
      </c>
      <c r="L71" s="3">
        <f t="shared" si="86"/>
        <v>2</v>
      </c>
      <c r="M71" s="3">
        <f t="shared" si="86"/>
        <v>4</v>
      </c>
      <c r="N71" s="3">
        <f t="shared" si="86"/>
        <v>1</v>
      </c>
      <c r="O71" s="3">
        <f t="shared" si="86"/>
        <v>0</v>
      </c>
    </row>
    <row r="74" spans="1:16" x14ac:dyDescent="0.25">
      <c r="A74" s="6" t="s">
        <v>3</v>
      </c>
      <c r="B74" s="1">
        <v>43160</v>
      </c>
      <c r="C74" s="6" t="s">
        <v>4</v>
      </c>
      <c r="D74" s="5">
        <v>2</v>
      </c>
      <c r="E74" s="6" t="s">
        <v>21</v>
      </c>
      <c r="F74" t="s">
        <v>26</v>
      </c>
    </row>
    <row r="75" spans="1:16" x14ac:dyDescent="0.25">
      <c r="B75" s="8" t="s">
        <v>5</v>
      </c>
      <c r="C75" s="8" t="s">
        <v>6</v>
      </c>
      <c r="D75" s="8" t="s">
        <v>7</v>
      </c>
      <c r="E75" s="8" t="s">
        <v>8</v>
      </c>
      <c r="F75" s="8" t="s">
        <v>9</v>
      </c>
      <c r="G75" s="8" t="s">
        <v>10</v>
      </c>
      <c r="H75" s="8" t="s">
        <v>11</v>
      </c>
      <c r="I75" s="8" t="s">
        <v>12</v>
      </c>
      <c r="J75" s="8" t="s">
        <v>13</v>
      </c>
      <c r="K75" s="8" t="s">
        <v>14</v>
      </c>
      <c r="L75" s="8" t="s">
        <v>15</v>
      </c>
      <c r="M75" s="8" t="s">
        <v>16</v>
      </c>
      <c r="N75" s="8" t="s">
        <v>17</v>
      </c>
      <c r="O75" s="8" t="s">
        <v>18</v>
      </c>
      <c r="P75" s="3" t="s">
        <v>19</v>
      </c>
    </row>
    <row r="76" spans="1:16" x14ac:dyDescent="0.25">
      <c r="A76" s="7" t="s">
        <v>0</v>
      </c>
      <c r="B76" s="2">
        <v>0</v>
      </c>
      <c r="C76" s="2">
        <v>0</v>
      </c>
      <c r="D76" s="2">
        <v>1</v>
      </c>
      <c r="E76" s="2">
        <v>3</v>
      </c>
      <c r="F76" s="2">
        <v>5</v>
      </c>
      <c r="G76" s="2">
        <v>3</v>
      </c>
      <c r="H76" s="2">
        <v>5</v>
      </c>
      <c r="I76" s="2">
        <v>7</v>
      </c>
      <c r="J76" s="2">
        <v>13</v>
      </c>
      <c r="K76" s="2">
        <v>15</v>
      </c>
      <c r="L76" s="2">
        <v>7</v>
      </c>
      <c r="M76" s="2">
        <v>4</v>
      </c>
      <c r="N76" s="2">
        <v>0</v>
      </c>
      <c r="O76" s="2">
        <v>0</v>
      </c>
      <c r="P76" s="4">
        <f>SUM(B76:O76)</f>
        <v>63</v>
      </c>
    </row>
    <row r="77" spans="1:16" x14ac:dyDescent="0.25">
      <c r="A77" s="54" t="s">
        <v>84</v>
      </c>
      <c r="B77" s="17">
        <v>1</v>
      </c>
      <c r="C77" s="17">
        <v>0</v>
      </c>
      <c r="D77" s="17">
        <v>0</v>
      </c>
      <c r="E77" s="17">
        <v>2</v>
      </c>
      <c r="F77" s="17">
        <v>5</v>
      </c>
      <c r="G77" s="17">
        <v>3</v>
      </c>
      <c r="H77" s="17">
        <v>2</v>
      </c>
      <c r="I77" s="17">
        <v>0</v>
      </c>
      <c r="J77" s="17">
        <v>1</v>
      </c>
      <c r="K77" s="17">
        <v>5</v>
      </c>
      <c r="L77" s="17">
        <v>0</v>
      </c>
      <c r="M77" s="17">
        <v>2</v>
      </c>
      <c r="N77" s="17">
        <v>0</v>
      </c>
      <c r="O77" s="17">
        <v>1</v>
      </c>
      <c r="P77" s="55">
        <f>SUM(B77:O77)</f>
        <v>22</v>
      </c>
    </row>
    <row r="78" spans="1:16" x14ac:dyDescent="0.25">
      <c r="A78" s="7" t="s">
        <v>1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4">
        <f t="shared" ref="P78:P79" si="87">SUM(B78:O78)</f>
        <v>0</v>
      </c>
    </row>
    <row r="79" spans="1:16" x14ac:dyDescent="0.25">
      <c r="A79" s="54" t="s">
        <v>2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55">
        <f t="shared" si="87"/>
        <v>0</v>
      </c>
    </row>
    <row r="80" spans="1:16" x14ac:dyDescent="0.25">
      <c r="A80" s="3" t="s">
        <v>20</v>
      </c>
      <c r="B80" s="3">
        <f t="shared" ref="B80:O80" si="88">SUM(B76:B79)</f>
        <v>1</v>
      </c>
      <c r="C80" s="3">
        <f t="shared" si="88"/>
        <v>0</v>
      </c>
      <c r="D80" s="3">
        <f t="shared" si="88"/>
        <v>1</v>
      </c>
      <c r="E80" s="3">
        <f t="shared" si="88"/>
        <v>5</v>
      </c>
      <c r="F80" s="3">
        <f t="shared" si="88"/>
        <v>10</v>
      </c>
      <c r="G80" s="3">
        <f t="shared" si="88"/>
        <v>6</v>
      </c>
      <c r="H80" s="3">
        <f t="shared" si="88"/>
        <v>7</v>
      </c>
      <c r="I80" s="3">
        <f t="shared" si="88"/>
        <v>7</v>
      </c>
      <c r="J80" s="3">
        <f t="shared" si="88"/>
        <v>14</v>
      </c>
      <c r="K80" s="3">
        <f t="shared" si="88"/>
        <v>20</v>
      </c>
      <c r="L80" s="3">
        <f t="shared" si="88"/>
        <v>7</v>
      </c>
      <c r="M80" s="3">
        <f t="shared" si="88"/>
        <v>6</v>
      </c>
      <c r="N80" s="3">
        <f t="shared" si="88"/>
        <v>0</v>
      </c>
      <c r="O80" s="3">
        <f t="shared" si="88"/>
        <v>1</v>
      </c>
    </row>
    <row r="83" spans="1:16" x14ac:dyDescent="0.25">
      <c r="A83" s="6" t="s">
        <v>3</v>
      </c>
      <c r="B83" s="1">
        <v>43161</v>
      </c>
      <c r="C83" s="6" t="s">
        <v>4</v>
      </c>
      <c r="D83" s="5">
        <v>2</v>
      </c>
      <c r="E83" s="6" t="s">
        <v>21</v>
      </c>
      <c r="F83" t="s">
        <v>22</v>
      </c>
    </row>
    <row r="84" spans="1:16" x14ac:dyDescent="0.25">
      <c r="B84" s="8" t="s">
        <v>5</v>
      </c>
      <c r="C84" s="8" t="s">
        <v>6</v>
      </c>
      <c r="D84" s="8" t="s">
        <v>7</v>
      </c>
      <c r="E84" s="8" t="s">
        <v>8</v>
      </c>
      <c r="F84" s="8" t="s">
        <v>9</v>
      </c>
      <c r="G84" s="8" t="s">
        <v>10</v>
      </c>
      <c r="H84" s="8" t="s">
        <v>11</v>
      </c>
      <c r="I84" s="8" t="s">
        <v>12</v>
      </c>
      <c r="J84" s="8" t="s">
        <v>13</v>
      </c>
      <c r="K84" s="8" t="s">
        <v>14</v>
      </c>
      <c r="L84" s="8" t="s">
        <v>15</v>
      </c>
      <c r="M84" s="8" t="s">
        <v>16</v>
      </c>
      <c r="N84" s="8" t="s">
        <v>17</v>
      </c>
      <c r="O84" s="8" t="s">
        <v>18</v>
      </c>
      <c r="P84" s="3" t="s">
        <v>19</v>
      </c>
    </row>
    <row r="85" spans="1:16" x14ac:dyDescent="0.25">
      <c r="A85" s="7" t="s">
        <v>0</v>
      </c>
      <c r="B85" s="2">
        <v>0</v>
      </c>
      <c r="C85" s="2">
        <v>0</v>
      </c>
      <c r="D85" s="2">
        <v>1</v>
      </c>
      <c r="E85" s="2">
        <v>1</v>
      </c>
      <c r="F85" s="2">
        <v>0</v>
      </c>
      <c r="G85" s="2">
        <v>3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4">
        <f>SUM(B85:O85)</f>
        <v>5</v>
      </c>
    </row>
    <row r="86" spans="1:16" x14ac:dyDescent="0.25">
      <c r="A86" s="54" t="s">
        <v>84</v>
      </c>
      <c r="B86" s="17">
        <v>1</v>
      </c>
      <c r="C86" s="17">
        <v>0</v>
      </c>
      <c r="D86" s="17">
        <v>2</v>
      </c>
      <c r="E86" s="17">
        <v>1</v>
      </c>
      <c r="F86" s="17">
        <v>1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55">
        <f>SUM(B86:O86)</f>
        <v>5</v>
      </c>
    </row>
    <row r="87" spans="1:16" x14ac:dyDescent="0.25">
      <c r="A87" s="7" t="s">
        <v>1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4">
        <f t="shared" ref="P87:P88" si="89">SUM(B87:O87)</f>
        <v>0</v>
      </c>
    </row>
    <row r="88" spans="1:16" x14ac:dyDescent="0.25">
      <c r="A88" s="54" t="s">
        <v>2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55">
        <f t="shared" si="89"/>
        <v>0</v>
      </c>
    </row>
    <row r="89" spans="1:16" x14ac:dyDescent="0.25">
      <c r="A89" s="3" t="s">
        <v>20</v>
      </c>
      <c r="B89" s="3">
        <f t="shared" ref="B89:O89" si="90">SUM(B85:B88)</f>
        <v>1</v>
      </c>
      <c r="C89" s="3">
        <f t="shared" si="90"/>
        <v>0</v>
      </c>
      <c r="D89" s="3">
        <f t="shared" si="90"/>
        <v>3</v>
      </c>
      <c r="E89" s="3">
        <f t="shared" si="90"/>
        <v>2</v>
      </c>
      <c r="F89" s="3">
        <f t="shared" si="90"/>
        <v>1</v>
      </c>
      <c r="G89" s="3">
        <f t="shared" si="90"/>
        <v>3</v>
      </c>
      <c r="H89" s="3">
        <f t="shared" si="90"/>
        <v>0</v>
      </c>
      <c r="I89" s="3">
        <f t="shared" si="90"/>
        <v>0</v>
      </c>
      <c r="J89" s="3">
        <f t="shared" si="90"/>
        <v>0</v>
      </c>
      <c r="K89" s="3">
        <f t="shared" si="90"/>
        <v>0</v>
      </c>
      <c r="L89" s="3">
        <f t="shared" si="90"/>
        <v>0</v>
      </c>
      <c r="M89" s="3">
        <f t="shared" si="90"/>
        <v>0</v>
      </c>
      <c r="N89" s="3">
        <f t="shared" si="90"/>
        <v>0</v>
      </c>
      <c r="O89" s="3">
        <f t="shared" si="90"/>
        <v>0</v>
      </c>
    </row>
    <row r="93" spans="1:16" x14ac:dyDescent="0.25">
      <c r="A93" t="s">
        <v>64</v>
      </c>
    </row>
  </sheetData>
  <conditionalFormatting sqref="B4:O8">
    <cfRule type="top10" dxfId="9" priority="10" percent="1" rank="10"/>
  </conditionalFormatting>
  <conditionalFormatting sqref="B13:O17">
    <cfRule type="top10" dxfId="8" priority="9" percent="1" rank="10"/>
  </conditionalFormatting>
  <conditionalFormatting sqref="B22:O26">
    <cfRule type="top10" dxfId="7" priority="8" percent="1" rank="10"/>
  </conditionalFormatting>
  <conditionalFormatting sqref="B31:O35">
    <cfRule type="top10" dxfId="6" priority="7" percent="1" rank="10"/>
  </conditionalFormatting>
  <conditionalFormatting sqref="B40:O44">
    <cfRule type="top10" dxfId="5" priority="6" percent="1" rank="10"/>
  </conditionalFormatting>
  <conditionalFormatting sqref="B49:O53">
    <cfRule type="top10" dxfId="4" priority="5" percent="1" rank="10"/>
  </conditionalFormatting>
  <conditionalFormatting sqref="B58:O62">
    <cfRule type="top10" dxfId="3" priority="4" percent="1" rank="10"/>
  </conditionalFormatting>
  <conditionalFormatting sqref="B67:O71">
    <cfRule type="top10" dxfId="2" priority="3" percent="1" rank="10"/>
  </conditionalFormatting>
  <conditionalFormatting sqref="B76:O80">
    <cfRule type="top10" dxfId="1" priority="2" percent="1" rank="10"/>
  </conditionalFormatting>
  <conditionalFormatting sqref="B85:O8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L6" sqref="L6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v>0</v>
      </c>
      <c r="C3" s="39">
        <v>0</v>
      </c>
      <c r="D3" s="39">
        <v>0</v>
      </c>
      <c r="E3" s="40">
        <f>SUM(B3:D3)</f>
        <v>0</v>
      </c>
      <c r="F3" s="41"/>
      <c r="G3" s="39">
        <v>1</v>
      </c>
      <c r="H3" s="39">
        <v>0</v>
      </c>
    </row>
    <row r="4" spans="1:8" ht="30.75" customHeight="1" x14ac:dyDescent="0.25">
      <c r="A4" s="38" t="s">
        <v>77</v>
      </c>
      <c r="B4" s="39">
        <v>2</v>
      </c>
      <c r="C4" s="39">
        <v>7</v>
      </c>
      <c r="D4" s="39">
        <v>0</v>
      </c>
      <c r="E4" s="40">
        <f t="shared" ref="E4:E9" si="0">SUM(B4:D4)</f>
        <v>9</v>
      </c>
      <c r="G4" s="39">
        <v>0</v>
      </c>
      <c r="H4" s="39">
        <v>0</v>
      </c>
    </row>
    <row r="5" spans="1:8" ht="30.75" customHeight="1" x14ac:dyDescent="0.25">
      <c r="A5" s="38" t="s">
        <v>78</v>
      </c>
      <c r="B5" s="39">
        <v>0</v>
      </c>
      <c r="C5" s="39">
        <v>7</v>
      </c>
      <c r="D5" s="39">
        <v>4</v>
      </c>
      <c r="E5" s="40">
        <f t="shared" si="0"/>
        <v>11</v>
      </c>
      <c r="F5" s="41" t="s">
        <v>85</v>
      </c>
      <c r="G5" s="39">
        <v>0</v>
      </c>
      <c r="H5" s="39">
        <v>0</v>
      </c>
    </row>
    <row r="6" spans="1:8" ht="30.75" customHeight="1" x14ac:dyDescent="0.25">
      <c r="A6" s="38" t="s">
        <v>79</v>
      </c>
      <c r="B6" s="39">
        <v>6</v>
      </c>
      <c r="C6" s="39">
        <v>4</v>
      </c>
      <c r="D6" s="39">
        <v>3</v>
      </c>
      <c r="E6" s="40">
        <f t="shared" si="0"/>
        <v>13</v>
      </c>
      <c r="F6" s="41" t="s">
        <v>86</v>
      </c>
      <c r="G6" s="39">
        <v>0</v>
      </c>
      <c r="H6" s="39">
        <v>0</v>
      </c>
    </row>
    <row r="7" spans="1:8" ht="30.75" customHeight="1" x14ac:dyDescent="0.25">
      <c r="A7" s="38" t="s">
        <v>80</v>
      </c>
      <c r="B7" s="39">
        <v>5</v>
      </c>
      <c r="C7" s="39">
        <v>4</v>
      </c>
      <c r="D7" s="39">
        <v>2</v>
      </c>
      <c r="E7" s="40">
        <f t="shared" si="0"/>
        <v>11</v>
      </c>
      <c r="F7" s="41" t="s">
        <v>87</v>
      </c>
      <c r="G7" s="39">
        <v>0</v>
      </c>
      <c r="H7" s="39">
        <v>0</v>
      </c>
    </row>
    <row r="8" spans="1:8" ht="30.75" customHeight="1" x14ac:dyDescent="0.25">
      <c r="A8" s="38" t="s">
        <v>81</v>
      </c>
      <c r="B8" s="39">
        <v>0</v>
      </c>
      <c r="C8" s="39">
        <v>0</v>
      </c>
      <c r="D8" s="39">
        <v>1</v>
      </c>
      <c r="E8" s="40">
        <f t="shared" si="0"/>
        <v>1</v>
      </c>
      <c r="F8" s="41" t="s">
        <v>88</v>
      </c>
      <c r="G8" s="39">
        <v>0</v>
      </c>
      <c r="H8" s="39">
        <v>0</v>
      </c>
    </row>
    <row r="9" spans="1:8" ht="30.75" customHeight="1" x14ac:dyDescent="0.25">
      <c r="A9" s="38" t="s">
        <v>82</v>
      </c>
      <c r="B9" s="39">
        <v>0</v>
      </c>
      <c r="C9" s="39">
        <v>1</v>
      </c>
      <c r="D9" s="39">
        <v>0</v>
      </c>
      <c r="E9" s="40">
        <f t="shared" si="0"/>
        <v>1</v>
      </c>
      <c r="F9" s="41" t="s">
        <v>89</v>
      </c>
      <c r="G9" s="39">
        <v>0</v>
      </c>
      <c r="H9" s="39">
        <v>0</v>
      </c>
    </row>
    <row r="10" spans="1:8" ht="18.75" x14ac:dyDescent="0.3">
      <c r="A10" s="42" t="s">
        <v>83</v>
      </c>
      <c r="B10" s="43">
        <f>SUM(B3:B9)</f>
        <v>13</v>
      </c>
      <c r="C10" s="43">
        <f t="shared" ref="C10:D10" si="1">SUM(C3:C9)</f>
        <v>23</v>
      </c>
      <c r="D10" s="43">
        <f t="shared" si="1"/>
        <v>10</v>
      </c>
      <c r="E10" s="44"/>
      <c r="F10" s="43">
        <f>COUNTA(F3:F9)</f>
        <v>5</v>
      </c>
      <c r="G10" s="43">
        <f>SUM(G3:G9)</f>
        <v>1</v>
      </c>
      <c r="H10" s="43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J5" sqref="J5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v>0</v>
      </c>
      <c r="C3" s="39">
        <v>0</v>
      </c>
      <c r="D3" s="39">
        <v>0</v>
      </c>
      <c r="E3" s="40">
        <f>SUM(B3:D3)</f>
        <v>0</v>
      </c>
      <c r="F3" s="41"/>
      <c r="G3" s="39">
        <v>0</v>
      </c>
      <c r="H3" s="39">
        <v>0</v>
      </c>
    </row>
    <row r="4" spans="1:8" ht="30.75" customHeight="1" x14ac:dyDescent="0.25">
      <c r="A4" s="38" t="s">
        <v>77</v>
      </c>
      <c r="B4" s="39">
        <v>0</v>
      </c>
      <c r="C4" s="39">
        <v>2</v>
      </c>
      <c r="D4" s="39">
        <v>1</v>
      </c>
      <c r="E4" s="40">
        <f t="shared" ref="E4:E9" si="0">SUM(B4:D4)</f>
        <v>3</v>
      </c>
      <c r="F4" s="41"/>
      <c r="G4" s="39">
        <v>0</v>
      </c>
      <c r="H4" s="39">
        <v>0</v>
      </c>
    </row>
    <row r="5" spans="1:8" ht="30.75" customHeight="1" x14ac:dyDescent="0.25">
      <c r="A5" s="38" t="s">
        <v>78</v>
      </c>
      <c r="B5" s="39">
        <v>4</v>
      </c>
      <c r="C5" s="39">
        <v>5</v>
      </c>
      <c r="D5" s="39">
        <v>4</v>
      </c>
      <c r="E5" s="40">
        <f t="shared" si="0"/>
        <v>13</v>
      </c>
      <c r="F5" s="41" t="s">
        <v>92</v>
      </c>
      <c r="G5" s="39">
        <v>0</v>
      </c>
      <c r="H5" s="39">
        <v>0</v>
      </c>
    </row>
    <row r="6" spans="1:8" ht="30.75" customHeight="1" x14ac:dyDescent="0.25">
      <c r="A6" s="38" t="s">
        <v>79</v>
      </c>
      <c r="B6" s="39">
        <v>2</v>
      </c>
      <c r="C6" s="39">
        <v>4</v>
      </c>
      <c r="D6" s="39">
        <v>6</v>
      </c>
      <c r="E6" s="40">
        <f t="shared" si="0"/>
        <v>12</v>
      </c>
      <c r="F6" s="41" t="s">
        <v>93</v>
      </c>
      <c r="G6" s="39">
        <v>0</v>
      </c>
      <c r="H6" s="39">
        <v>0</v>
      </c>
    </row>
    <row r="7" spans="1:8" ht="30.75" customHeight="1" x14ac:dyDescent="0.25">
      <c r="A7" s="38" t="s">
        <v>80</v>
      </c>
      <c r="B7" s="39">
        <v>0</v>
      </c>
      <c r="C7" s="39">
        <v>4</v>
      </c>
      <c r="D7" s="39">
        <v>4</v>
      </c>
      <c r="E7" s="40">
        <f t="shared" si="0"/>
        <v>8</v>
      </c>
      <c r="F7" s="41" t="s">
        <v>94</v>
      </c>
      <c r="G7" s="39">
        <v>0</v>
      </c>
      <c r="H7" s="39">
        <v>0</v>
      </c>
    </row>
    <row r="8" spans="1:8" ht="30.75" customHeight="1" x14ac:dyDescent="0.25">
      <c r="A8" s="38" t="s">
        <v>81</v>
      </c>
      <c r="B8" s="39">
        <v>0</v>
      </c>
      <c r="C8" s="39">
        <v>1</v>
      </c>
      <c r="D8" s="39">
        <v>0</v>
      </c>
      <c r="E8" s="40">
        <f t="shared" si="0"/>
        <v>1</v>
      </c>
      <c r="F8" s="41" t="s">
        <v>90</v>
      </c>
      <c r="G8" s="39">
        <v>1</v>
      </c>
      <c r="H8" s="39">
        <v>0</v>
      </c>
    </row>
    <row r="9" spans="1:8" ht="30.75" customHeight="1" x14ac:dyDescent="0.25">
      <c r="A9" s="38" t="s">
        <v>82</v>
      </c>
      <c r="B9" s="39">
        <v>1</v>
      </c>
      <c r="C9" s="39">
        <v>2</v>
      </c>
      <c r="D9" s="39">
        <v>0</v>
      </c>
      <c r="E9" s="40">
        <f t="shared" si="0"/>
        <v>3</v>
      </c>
      <c r="F9" s="41" t="s">
        <v>91</v>
      </c>
      <c r="G9" s="39">
        <v>0</v>
      </c>
      <c r="H9" s="39">
        <v>1</v>
      </c>
    </row>
    <row r="10" spans="1:8" ht="18.75" x14ac:dyDescent="0.3">
      <c r="A10" s="42" t="s">
        <v>83</v>
      </c>
      <c r="B10" s="43">
        <f>SUM(B3:B9)</f>
        <v>7</v>
      </c>
      <c r="C10" s="43">
        <f t="shared" ref="C10:D10" si="1">SUM(C3:C9)</f>
        <v>18</v>
      </c>
      <c r="D10" s="43">
        <f t="shared" si="1"/>
        <v>15</v>
      </c>
      <c r="E10" s="44"/>
      <c r="F10" s="43">
        <f>COUNTA(F3:F9)</f>
        <v>5</v>
      </c>
      <c r="G10" s="43">
        <f>SUM(G3:G9)</f>
        <v>1</v>
      </c>
      <c r="H10" s="43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f>SUM('Reference Questions Week 1'!B3,'Reference Questions Week 2'!B3)</f>
        <v>0</v>
      </c>
      <c r="C3" s="39">
        <f>SUM('Reference Questions Week 1'!C3,'Reference Questions Week 2'!C3)</f>
        <v>0</v>
      </c>
      <c r="D3" s="39">
        <f>SUM('Reference Questions Week 1'!D3,'Reference Questions Week 2'!D3)</f>
        <v>0</v>
      </c>
      <c r="E3" s="47">
        <f t="shared" ref="E3:E9" si="0">SUM(B3:D3)</f>
        <v>0</v>
      </c>
      <c r="F3" s="45">
        <f>COUNTA('Reference Questions Week 1'!F3,'Reference Questions Week 2'!F3)</f>
        <v>0</v>
      </c>
      <c r="G3" s="39">
        <f>SUM('Reference Questions Week 1'!G3,'Reference Questions Week 2'!G3)</f>
        <v>1</v>
      </c>
      <c r="H3" s="39">
        <f>SUM('Reference Questions Week 1'!H3,'Reference Questions Week 2'!H3)</f>
        <v>0</v>
      </c>
    </row>
    <row r="4" spans="1:8" ht="30.75" customHeight="1" x14ac:dyDescent="0.25">
      <c r="A4" s="38" t="s">
        <v>77</v>
      </c>
      <c r="B4" s="39">
        <f>SUM('Reference Questions Week 1'!B4,'Reference Questions Week 2'!B4)</f>
        <v>2</v>
      </c>
      <c r="C4" s="39">
        <f>SUM('Reference Questions Week 1'!C4,'Reference Questions Week 2'!C4)</f>
        <v>9</v>
      </c>
      <c r="D4" s="39">
        <f>SUM('Reference Questions Week 1'!D4,'Reference Questions Week 2'!D4)</f>
        <v>1</v>
      </c>
      <c r="E4" s="47">
        <f t="shared" si="0"/>
        <v>12</v>
      </c>
      <c r="F4" s="45">
        <f>COUNTA('Reference Questions Week 1'!F5,'Reference Questions Week 2'!F4)</f>
        <v>1</v>
      </c>
      <c r="G4" s="39">
        <f>SUM('Reference Questions Week 1'!G4,'Reference Questions Week 2'!G4)</f>
        <v>0</v>
      </c>
      <c r="H4" s="39">
        <f>SUM('Reference Questions Week 1'!H4,'Reference Questions Week 2'!H4)</f>
        <v>0</v>
      </c>
    </row>
    <row r="5" spans="1:8" ht="30.75" customHeight="1" x14ac:dyDescent="0.25">
      <c r="A5" s="38" t="s">
        <v>78</v>
      </c>
      <c r="B5" s="39">
        <f>SUM('Reference Questions Week 1'!B5,'Reference Questions Week 2'!B5)</f>
        <v>4</v>
      </c>
      <c r="C5" s="39">
        <f>SUM('Reference Questions Week 1'!C5,'Reference Questions Week 2'!C5)</f>
        <v>12</v>
      </c>
      <c r="D5" s="39">
        <f>SUM('Reference Questions Week 1'!D5,'Reference Questions Week 2'!D5)</f>
        <v>8</v>
      </c>
      <c r="E5" s="47">
        <f t="shared" si="0"/>
        <v>24</v>
      </c>
      <c r="F5" s="45">
        <f>COUNTA('Reference Questions Week 1'!F6,'Reference Questions Week 2'!F5)</f>
        <v>2</v>
      </c>
      <c r="G5" s="39">
        <f>SUM('Reference Questions Week 1'!G5,'Reference Questions Week 2'!G5)</f>
        <v>0</v>
      </c>
      <c r="H5" s="39">
        <f>SUM('Reference Questions Week 1'!H5,'Reference Questions Week 2'!H5)</f>
        <v>0</v>
      </c>
    </row>
    <row r="6" spans="1:8" ht="30.75" customHeight="1" x14ac:dyDescent="0.25">
      <c r="A6" s="38" t="s">
        <v>79</v>
      </c>
      <c r="B6" s="39">
        <f>SUM('Reference Questions Week 1'!B6,'Reference Questions Week 2'!B6)</f>
        <v>8</v>
      </c>
      <c r="C6" s="39">
        <f>SUM('Reference Questions Week 1'!C6,'Reference Questions Week 2'!C6)</f>
        <v>8</v>
      </c>
      <c r="D6" s="39">
        <f>SUM('Reference Questions Week 1'!D6,'Reference Questions Week 2'!D6)</f>
        <v>9</v>
      </c>
      <c r="E6" s="47">
        <f t="shared" si="0"/>
        <v>25</v>
      </c>
      <c r="F6" s="45">
        <f>COUNTA('Reference Questions Week 1'!F7,'Reference Questions Week 2'!F6)</f>
        <v>2</v>
      </c>
      <c r="G6" s="39">
        <f>SUM('Reference Questions Week 1'!G6,'Reference Questions Week 2'!G6)</f>
        <v>0</v>
      </c>
      <c r="H6" s="39">
        <f>SUM('Reference Questions Week 1'!H6,'Reference Questions Week 2'!H6)</f>
        <v>0</v>
      </c>
    </row>
    <row r="7" spans="1:8" ht="30.75" customHeight="1" x14ac:dyDescent="0.25">
      <c r="A7" s="38" t="s">
        <v>80</v>
      </c>
      <c r="B7" s="39">
        <f>SUM('Reference Questions Week 1'!B7,'Reference Questions Week 2'!B7)</f>
        <v>5</v>
      </c>
      <c r="C7" s="39">
        <f>SUM('Reference Questions Week 1'!C7,'Reference Questions Week 2'!C7)</f>
        <v>8</v>
      </c>
      <c r="D7" s="39">
        <f>SUM('Reference Questions Week 1'!D7,'Reference Questions Week 2'!D7)</f>
        <v>6</v>
      </c>
      <c r="E7" s="47">
        <f t="shared" si="0"/>
        <v>19</v>
      </c>
      <c r="F7" s="45">
        <f>COUNTA('Reference Questions Week 1'!F8,'Reference Questions Week 2'!F7)</f>
        <v>2</v>
      </c>
      <c r="G7" s="39">
        <f>SUM('Reference Questions Week 1'!G7,'Reference Questions Week 2'!G7)</f>
        <v>0</v>
      </c>
      <c r="H7" s="39">
        <f>SUM('Reference Questions Week 1'!H7,'Reference Questions Week 2'!H7)</f>
        <v>0</v>
      </c>
    </row>
    <row r="8" spans="1:8" ht="30.75" customHeight="1" x14ac:dyDescent="0.25">
      <c r="A8" s="38" t="s">
        <v>81</v>
      </c>
      <c r="B8" s="39">
        <f>SUM('Reference Questions Week 1'!B8,'Reference Questions Week 2'!B8)</f>
        <v>0</v>
      </c>
      <c r="C8" s="39">
        <f>SUM('Reference Questions Week 1'!C8,'Reference Questions Week 2'!C8)</f>
        <v>1</v>
      </c>
      <c r="D8" s="39">
        <f>SUM('Reference Questions Week 1'!D8,'Reference Questions Week 2'!D8)</f>
        <v>1</v>
      </c>
      <c r="E8" s="47">
        <f t="shared" si="0"/>
        <v>2</v>
      </c>
      <c r="F8" s="45">
        <f>COUNTA('Reference Questions Week 1'!F9,'Reference Questions Week 2'!F8)</f>
        <v>2</v>
      </c>
      <c r="G8" s="39">
        <f>SUM('Reference Questions Week 1'!G8,'Reference Questions Week 2'!G8)</f>
        <v>1</v>
      </c>
      <c r="H8" s="39">
        <f>SUM('Reference Questions Week 1'!H8,'Reference Questions Week 2'!H8)</f>
        <v>0</v>
      </c>
    </row>
    <row r="9" spans="1:8" ht="30.75" customHeight="1" x14ac:dyDescent="0.25">
      <c r="A9" s="38" t="s">
        <v>82</v>
      </c>
      <c r="B9" s="39">
        <f>SUM('Reference Questions Week 1'!B9,'Reference Questions Week 2'!B9)</f>
        <v>1</v>
      </c>
      <c r="C9" s="39">
        <f>SUM('Reference Questions Week 1'!C9,'Reference Questions Week 2'!C9)</f>
        <v>3</v>
      </c>
      <c r="D9" s="39">
        <f>SUM('Reference Questions Week 1'!D9,'Reference Questions Week 2'!D9)</f>
        <v>0</v>
      </c>
      <c r="E9" s="47">
        <f t="shared" si="0"/>
        <v>4</v>
      </c>
      <c r="F9" s="45">
        <f>COUNTA('Reference Questions Week 1'!#REF!,'Reference Questions Week 2'!F9)</f>
        <v>2</v>
      </c>
      <c r="G9" s="39">
        <f>SUM('Reference Questions Week 1'!G9,'Reference Questions Week 2'!G9)</f>
        <v>0</v>
      </c>
      <c r="H9" s="39">
        <f>SUM('Reference Questions Week 1'!H9,'Reference Questions Week 2'!H9)</f>
        <v>1</v>
      </c>
    </row>
    <row r="10" spans="1:8" ht="18.75" x14ac:dyDescent="0.3">
      <c r="A10" s="42" t="s">
        <v>83</v>
      </c>
      <c r="B10" s="46">
        <f>SUM(B3:B9)</f>
        <v>20</v>
      </c>
      <c r="C10" s="46">
        <f>SUM(C3:C9)</f>
        <v>41</v>
      </c>
      <c r="D10" s="46">
        <f>SUM(D3:D9)</f>
        <v>25</v>
      </c>
      <c r="E10" s="44"/>
      <c r="F10" s="43">
        <f>SUM(F3:F9)</f>
        <v>11</v>
      </c>
      <c r="G10" s="46">
        <f>SUM(G3:G9)</f>
        <v>2</v>
      </c>
      <c r="H10" s="46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7" t="s">
        <v>65</v>
      </c>
      <c r="B1" s="67"/>
      <c r="C1" s="67"/>
    </row>
    <row r="2" spans="1:3" x14ac:dyDescent="0.25">
      <c r="A2" s="30"/>
      <c r="B2" s="30"/>
      <c r="C2" s="30"/>
    </row>
    <row r="3" spans="1:3" x14ac:dyDescent="0.25">
      <c r="B3" t="s">
        <v>66</v>
      </c>
      <c r="C3" t="s">
        <v>67</v>
      </c>
    </row>
    <row r="4" spans="1:3" x14ac:dyDescent="0.25">
      <c r="A4" s="1">
        <v>43150</v>
      </c>
      <c r="B4">
        <v>3</v>
      </c>
      <c r="C4">
        <v>63</v>
      </c>
    </row>
    <row r="5" spans="1:3" x14ac:dyDescent="0.25">
      <c r="A5" s="1">
        <v>43151</v>
      </c>
      <c r="B5">
        <v>7</v>
      </c>
      <c r="C5">
        <v>111</v>
      </c>
    </row>
    <row r="6" spans="1:3" x14ac:dyDescent="0.25">
      <c r="A6" s="1">
        <v>43152</v>
      </c>
      <c r="B6">
        <v>2</v>
      </c>
      <c r="C6">
        <v>41</v>
      </c>
    </row>
    <row r="7" spans="1:3" x14ac:dyDescent="0.25">
      <c r="A7" s="1">
        <v>43153</v>
      </c>
      <c r="B7">
        <v>0</v>
      </c>
      <c r="C7">
        <v>0</v>
      </c>
    </row>
    <row r="8" spans="1:3" x14ac:dyDescent="0.25">
      <c r="A8" s="1">
        <v>43154</v>
      </c>
      <c r="B8">
        <v>0</v>
      </c>
      <c r="C8">
        <v>0</v>
      </c>
    </row>
    <row r="9" spans="1:3" x14ac:dyDescent="0.25">
      <c r="A9" s="1">
        <v>43157</v>
      </c>
      <c r="B9">
        <v>2</v>
      </c>
      <c r="C9">
        <v>33</v>
      </c>
    </row>
    <row r="10" spans="1:3" x14ac:dyDescent="0.25">
      <c r="A10" s="1">
        <v>43158</v>
      </c>
      <c r="B10">
        <v>0</v>
      </c>
      <c r="C10">
        <v>0</v>
      </c>
    </row>
    <row r="11" spans="1:3" x14ac:dyDescent="0.25">
      <c r="A11" s="1">
        <v>43159</v>
      </c>
      <c r="B11">
        <v>0</v>
      </c>
      <c r="C11">
        <v>0</v>
      </c>
    </row>
    <row r="12" spans="1:3" x14ac:dyDescent="0.25">
      <c r="A12" s="1">
        <v>43160</v>
      </c>
      <c r="B12">
        <v>0</v>
      </c>
      <c r="C12">
        <v>0</v>
      </c>
    </row>
    <row r="13" spans="1:3" x14ac:dyDescent="0.25">
      <c r="A13" s="1">
        <v>43161</v>
      </c>
      <c r="B13">
        <v>1</v>
      </c>
      <c r="C13">
        <v>13</v>
      </c>
    </row>
    <row r="14" spans="1:3" x14ac:dyDescent="0.25">
      <c r="A14" s="31" t="s">
        <v>36</v>
      </c>
      <c r="B14" s="32">
        <f>SUM(B4:B13)</f>
        <v>15</v>
      </c>
      <c r="C14" s="32">
        <f>SUM(C4:C13)</f>
        <v>261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6"/>
  <sheetViews>
    <sheetView workbookViewId="0">
      <selection activeCell="H14" sqref="H14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6" t="s">
        <v>4</v>
      </c>
      <c r="B1" s="10">
        <v>1</v>
      </c>
      <c r="C1" s="6"/>
      <c r="D1" s="5"/>
      <c r="E1" s="6"/>
    </row>
    <row r="2" spans="1:16" x14ac:dyDescent="0.25"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3" t="s">
        <v>19</v>
      </c>
    </row>
    <row r="3" spans="1:16" x14ac:dyDescent="0.25">
      <c r="A3" s="7" t="s">
        <v>0</v>
      </c>
      <c r="B3" s="2">
        <f>AVERAGE(Raw!B4,Raw!B13,Raw!B22,Raw!B31,Raw!B40)</f>
        <v>0.2</v>
      </c>
      <c r="C3" s="2">
        <f>AVERAGE(Raw!C4,Raw!C13,Raw!C22,Raw!C31,Raw!C40)</f>
        <v>1.2</v>
      </c>
      <c r="D3" s="2">
        <f>AVERAGE(Raw!D4,Raw!D13,Raw!D22,Raw!D31,Raw!D40)</f>
        <v>2</v>
      </c>
      <c r="E3" s="2">
        <f>AVERAGE(Raw!E4,Raw!E13,Raw!E22,Raw!E31,Raw!E40)</f>
        <v>4.5999999999999996</v>
      </c>
      <c r="F3" s="2">
        <f>AVERAGE(Raw!F4,Raw!F13,Raw!F22,Raw!F31,Raw!F40)</f>
        <v>3.4</v>
      </c>
      <c r="G3" s="2">
        <f>AVERAGE(Raw!G4,Raw!G13,Raw!G22,Raw!G31,Raw!G40)</f>
        <v>4.4000000000000004</v>
      </c>
      <c r="H3" s="2">
        <f>AVERAGE(Raw!H4,Raw!H13,Raw!H22,Raw!H31,Raw!H40)</f>
        <v>5.4</v>
      </c>
      <c r="I3" s="2">
        <f>AVERAGE(Raw!I4,Raw!I13,Raw!I22,Raw!I31,Raw!I40)</f>
        <v>3</v>
      </c>
      <c r="J3" s="2">
        <f>AVERAGE(Raw!J4,Raw!J13,Raw!J22,Raw!J31,Raw!J40)</f>
        <v>3</v>
      </c>
      <c r="K3" s="2">
        <f>AVERAGE(Raw!K4,Raw!K13,Raw!K22,Raw!K31,Raw!K40)</f>
        <v>3.2</v>
      </c>
      <c r="L3" s="2">
        <f>AVERAGE(Raw!L4,Raw!L13,Raw!L22,Raw!L31,Raw!L40)</f>
        <v>5.8</v>
      </c>
      <c r="M3" s="2">
        <f>AVERAGE(Raw!M4,Raw!M13,Raw!M22,Raw!M31,Raw!M40)</f>
        <v>1.6</v>
      </c>
      <c r="N3" s="2">
        <f>AVERAGE(Raw!N4,Raw!N13,Raw!N22,Raw!N31,Raw!N40)</f>
        <v>2.6</v>
      </c>
      <c r="O3" s="2">
        <f>AVERAGE(Raw!O4,Raw!O13,Raw!O22,Raw!O31,Raw!O40)</f>
        <v>1.8</v>
      </c>
      <c r="P3" s="4">
        <f>SUM(B3:O3)</f>
        <v>42.2</v>
      </c>
    </row>
    <row r="4" spans="1:16" x14ac:dyDescent="0.25">
      <c r="A4" s="54" t="s">
        <v>84</v>
      </c>
      <c r="B4" s="17">
        <f>AVERAGE(Raw!B5,Raw!B14,Raw!B23,Raw!B32,Raw!B41)</f>
        <v>0</v>
      </c>
      <c r="C4" s="17">
        <f>AVERAGE(Raw!C5,Raw!C14,Raw!C23,Raw!C32,Raw!C41)</f>
        <v>1.4</v>
      </c>
      <c r="D4" s="17">
        <f>AVERAGE(Raw!D5,Raw!D14,Raw!D23,Raw!D32,Raw!D41)</f>
        <v>1.2</v>
      </c>
      <c r="E4" s="17">
        <f>AVERAGE(Raw!E5,Raw!E14,Raw!E23,Raw!E32,Raw!E41)</f>
        <v>2</v>
      </c>
      <c r="F4" s="17">
        <f>AVERAGE(Raw!F5,Raw!F14,Raw!F23,Raw!F32,Raw!F41)</f>
        <v>2</v>
      </c>
      <c r="G4" s="17">
        <f>AVERAGE(Raw!G5,Raw!G14,Raw!G23,Raw!G32,Raw!G41)</f>
        <v>2.2000000000000002</v>
      </c>
      <c r="H4" s="17">
        <f>AVERAGE(Raw!H5,Raw!H14,Raw!H23,Raw!H32,Raw!H41)</f>
        <v>2.4</v>
      </c>
      <c r="I4" s="17">
        <f>AVERAGE(Raw!I5,Raw!I14,Raw!I23,Raw!I32,Raw!I41)</f>
        <v>1.2</v>
      </c>
      <c r="J4" s="17">
        <f>AVERAGE(Raw!J5,Raw!J14,Raw!J23,Raw!J32,Raw!J41)</f>
        <v>1.4</v>
      </c>
      <c r="K4" s="17">
        <f>AVERAGE(Raw!K5,Raw!K14,Raw!K23,Raw!K32,Raw!K41)</f>
        <v>0.2</v>
      </c>
      <c r="L4" s="17">
        <f>AVERAGE(Raw!L5,Raw!L14,Raw!L23,Raw!L32,Raw!L41)</f>
        <v>1</v>
      </c>
      <c r="M4" s="17">
        <f>AVERAGE(Raw!M5,Raw!M14,Raw!M23,Raw!M32,Raw!M41)</f>
        <v>0.2</v>
      </c>
      <c r="N4" s="17">
        <f>AVERAGE(Raw!N5,Raw!N14,Raw!N23,Raw!N32,Raw!N41)</f>
        <v>0</v>
      </c>
      <c r="O4" s="17">
        <f>AVERAGE(Raw!O5,Raw!O14,Raw!O23,Raw!O32,Raw!O41)</f>
        <v>0.4</v>
      </c>
      <c r="P4" s="55">
        <f>SUM(B4:O4)</f>
        <v>15.6</v>
      </c>
    </row>
    <row r="5" spans="1:16" x14ac:dyDescent="0.25">
      <c r="A5" s="7" t="s">
        <v>1</v>
      </c>
      <c r="B5" s="2">
        <f>AVERAGE(Raw!B6,Raw!B15,Raw!B24,Raw!B33,Raw!B42)</f>
        <v>0</v>
      </c>
      <c r="C5" s="2">
        <f>AVERAGE(Raw!C6,Raw!C15,Raw!C24,Raw!C33,Raw!C42)</f>
        <v>0</v>
      </c>
      <c r="D5" s="2">
        <f>AVERAGE(Raw!D6,Raw!D15,Raw!D24,Raw!D33,Raw!D42)</f>
        <v>0</v>
      </c>
      <c r="E5" s="2">
        <f>AVERAGE(Raw!E6,Raw!E15,Raw!E24,Raw!E33,Raw!E42)</f>
        <v>0</v>
      </c>
      <c r="F5" s="2">
        <f>AVERAGE(Raw!F6,Raw!F15,Raw!F24,Raw!F33,Raw!F42)</f>
        <v>0.2</v>
      </c>
      <c r="G5" s="2">
        <f>AVERAGE(Raw!G6,Raw!G15,Raw!G24,Raw!G33,Raw!G42)</f>
        <v>0</v>
      </c>
      <c r="H5" s="2">
        <f>AVERAGE(Raw!H6,Raw!H15,Raw!H24,Raw!H33,Raw!H42)</f>
        <v>0.2</v>
      </c>
      <c r="I5" s="2">
        <f>AVERAGE(Raw!I6,Raw!I15,Raw!I24,Raw!I33,Raw!I42)</f>
        <v>0</v>
      </c>
      <c r="J5" s="2">
        <f>AVERAGE(Raw!J6,Raw!J15,Raw!J24,Raw!J33,Raw!J42)</f>
        <v>0</v>
      </c>
      <c r="K5" s="2">
        <f>AVERAGE(Raw!K6,Raw!K15,Raw!K24,Raw!K33,Raw!K42)</f>
        <v>0</v>
      </c>
      <c r="L5" s="2">
        <f>AVERAGE(Raw!L6,Raw!L15,Raw!L24,Raw!L33,Raw!L42)</f>
        <v>0</v>
      </c>
      <c r="M5" s="2">
        <f>AVERAGE(Raw!M6,Raw!M15,Raw!M24,Raw!M33,Raw!M42)</f>
        <v>0</v>
      </c>
      <c r="N5" s="2">
        <f>AVERAGE(Raw!N6,Raw!N15,Raw!N24,Raw!N33,Raw!N42)</f>
        <v>0</v>
      </c>
      <c r="O5" s="2">
        <f>AVERAGE(Raw!O6,Raw!O15,Raw!O24,Raw!O33,Raw!O42)</f>
        <v>0</v>
      </c>
      <c r="P5" s="4">
        <f t="shared" ref="P5:P6" si="0">SUM(B5:O5)</f>
        <v>0.4</v>
      </c>
    </row>
    <row r="6" spans="1:16" x14ac:dyDescent="0.25">
      <c r="A6" s="54" t="s">
        <v>2</v>
      </c>
      <c r="B6" s="17">
        <f>AVERAGE(Raw!B7,Raw!B16,Raw!B25,Raw!B34,Raw!B43)</f>
        <v>0</v>
      </c>
      <c r="C6" s="17">
        <f>AVERAGE(Raw!C7,Raw!C16,Raw!C25,Raw!C34,Raw!C43)</f>
        <v>0</v>
      </c>
      <c r="D6" s="17">
        <f>AVERAGE(Raw!D7,Raw!D16,Raw!D25,Raw!D34,Raw!D43)</f>
        <v>0</v>
      </c>
      <c r="E6" s="17">
        <f>AVERAGE(Raw!E7,Raw!E16,Raw!E25,Raw!E34,Raw!E43)</f>
        <v>0.2</v>
      </c>
      <c r="F6" s="17">
        <f>AVERAGE(Raw!F7,Raw!F16,Raw!F25,Raw!F34,Raw!F43)</f>
        <v>0.2</v>
      </c>
      <c r="G6" s="17">
        <f>AVERAGE(Raw!G7,Raw!G16,Raw!G25,Raw!G34,Raw!G43)</f>
        <v>0.4</v>
      </c>
      <c r="H6" s="17">
        <f>AVERAGE(Raw!H7,Raw!H16,Raw!H25,Raw!H34,Raw!H43)</f>
        <v>1.2</v>
      </c>
      <c r="I6" s="17">
        <f>AVERAGE(Raw!I7,Raw!I16,Raw!I25,Raw!I34,Raw!I43)</f>
        <v>0.2</v>
      </c>
      <c r="J6" s="17">
        <f>AVERAGE(Raw!J7,Raw!J16,Raw!J25,Raw!J34,Raw!J43)</f>
        <v>0.4</v>
      </c>
      <c r="K6" s="17">
        <f>AVERAGE(Raw!K7,Raw!K16,Raw!K25,Raw!K34,Raw!K43)</f>
        <v>0</v>
      </c>
      <c r="L6" s="17">
        <f>AVERAGE(Raw!L7,Raw!L16,Raw!L25,Raw!L34,Raw!L43)</f>
        <v>0.8</v>
      </c>
      <c r="M6" s="17">
        <f>AVERAGE(Raw!M7,Raw!M16,Raw!M25,Raw!M34,Raw!M43)</f>
        <v>0</v>
      </c>
      <c r="N6" s="17">
        <f>AVERAGE(Raw!N7,Raw!N16,Raw!N25,Raw!N34,Raw!N43)</f>
        <v>0</v>
      </c>
      <c r="O6" s="17">
        <f>AVERAGE(Raw!O7,Raw!O16,Raw!O25,Raw!O34,Raw!O43)</f>
        <v>0</v>
      </c>
      <c r="P6" s="55">
        <f t="shared" si="0"/>
        <v>3.4000000000000004</v>
      </c>
    </row>
    <row r="7" spans="1:16" x14ac:dyDescent="0.25">
      <c r="A7" s="7" t="s">
        <v>20</v>
      </c>
      <c r="B7" s="7">
        <f>SUM(B3:B6)</f>
        <v>0.2</v>
      </c>
      <c r="C7" s="7">
        <f t="shared" ref="C7:O7" si="1">SUM(C3:C6)</f>
        <v>2.5999999999999996</v>
      </c>
      <c r="D7" s="7">
        <f t="shared" si="1"/>
        <v>3.2</v>
      </c>
      <c r="E7" s="7">
        <f t="shared" si="1"/>
        <v>6.8</v>
      </c>
      <c r="F7" s="7">
        <f t="shared" si="1"/>
        <v>5.8000000000000007</v>
      </c>
      <c r="G7" s="7">
        <f t="shared" si="1"/>
        <v>7.0000000000000009</v>
      </c>
      <c r="H7" s="7">
        <f t="shared" si="1"/>
        <v>9.1999999999999993</v>
      </c>
      <c r="I7" s="7">
        <f t="shared" si="1"/>
        <v>4.4000000000000004</v>
      </c>
      <c r="J7" s="7">
        <f t="shared" si="1"/>
        <v>4.8000000000000007</v>
      </c>
      <c r="K7" s="7">
        <f t="shared" si="1"/>
        <v>3.4000000000000004</v>
      </c>
      <c r="L7" s="7">
        <f t="shared" si="1"/>
        <v>7.6</v>
      </c>
      <c r="M7" s="7">
        <f t="shared" si="1"/>
        <v>1.8</v>
      </c>
      <c r="N7" s="7">
        <f t="shared" si="1"/>
        <v>2.6</v>
      </c>
      <c r="O7" s="7">
        <f t="shared" si="1"/>
        <v>2.2000000000000002</v>
      </c>
    </row>
    <row r="10" spans="1:16" x14ac:dyDescent="0.25">
      <c r="A10" s="6" t="s">
        <v>4</v>
      </c>
      <c r="B10" s="10">
        <v>2</v>
      </c>
      <c r="C10" s="6"/>
      <c r="D10" s="5"/>
      <c r="E10" s="6"/>
    </row>
    <row r="11" spans="1:16" x14ac:dyDescent="0.25"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8" t="s">
        <v>17</v>
      </c>
      <c r="O11" s="8" t="s">
        <v>18</v>
      </c>
      <c r="P11" s="3" t="s">
        <v>19</v>
      </c>
    </row>
    <row r="12" spans="1:16" x14ac:dyDescent="0.25">
      <c r="A12" s="7" t="s">
        <v>0</v>
      </c>
      <c r="B12" s="50">
        <f>AVERAGE(Raw!B49,Raw!B58,Raw!B67,Raw!B76,Raw!B85)</f>
        <v>0.4</v>
      </c>
      <c r="C12" s="50">
        <f>AVERAGE(Raw!C49,Raw!C58,Raw!C67,Raw!C76,Raw!C85)</f>
        <v>0.8</v>
      </c>
      <c r="D12" s="50">
        <f>AVERAGE(Raw!D49,Raw!D58,Raw!D67,Raw!D76,Raw!D85)</f>
        <v>2.6</v>
      </c>
      <c r="E12" s="50">
        <f>AVERAGE(Raw!E49,Raw!E58,Raw!E67,Raw!E76,Raw!E85)</f>
        <v>3.6</v>
      </c>
      <c r="F12" s="50">
        <f>AVERAGE(Raw!F49,Raw!F58,Raw!F67,Raw!F76,Raw!F85)</f>
        <v>5.8</v>
      </c>
      <c r="G12" s="50">
        <f>AVERAGE(Raw!G49,Raw!G58,Raw!G67,Raw!G76,Raw!G85)</f>
        <v>6.2</v>
      </c>
      <c r="H12" s="50">
        <f>AVERAGE(Raw!H49,Raw!H58,Raw!H67,Raw!H76,Raw!H85)</f>
        <v>3.4</v>
      </c>
      <c r="I12" s="50">
        <f>AVERAGE(Raw!I49,Raw!I58,Raw!I67,Raw!I76,Raw!I85)</f>
        <v>2.2000000000000002</v>
      </c>
      <c r="J12" s="50">
        <f>AVERAGE(Raw!J49,Raw!J58,Raw!J67,Raw!J76,Raw!J85)</f>
        <v>6</v>
      </c>
      <c r="K12" s="50">
        <f>AVERAGE(Raw!K49,Raw!K58,Raw!K67,Raw!K76,Raw!K85)</f>
        <v>6.6</v>
      </c>
      <c r="L12" s="50">
        <f>AVERAGE(Raw!L49,Raw!L58,Raw!L67,Raw!L76,Raw!L85)</f>
        <v>7</v>
      </c>
      <c r="M12" s="50">
        <f>AVERAGE(Raw!M49,Raw!M58,Raw!M67,Raw!M76,Raw!M85)</f>
        <v>2.4</v>
      </c>
      <c r="N12" s="50">
        <f>AVERAGE(Raw!N49,Raw!N58,Raw!N67,Raw!N76,Raw!N85)</f>
        <v>1.4</v>
      </c>
      <c r="O12" s="50">
        <f>AVERAGE(Raw!O49,Raw!O58,Raw!O67,Raw!O76,Raw!O85)</f>
        <v>0.4</v>
      </c>
      <c r="P12" s="52">
        <f>SUM(B12:O12)</f>
        <v>48.79999999999999</v>
      </c>
    </row>
    <row r="13" spans="1:16" x14ac:dyDescent="0.25">
      <c r="A13" s="54" t="s">
        <v>84</v>
      </c>
      <c r="B13" s="51">
        <f>AVERAGE(Raw!B50,Raw!B59,Raw!B68,Raw!B77,Raw!B86)</f>
        <v>0.6</v>
      </c>
      <c r="C13" s="51">
        <f>AVERAGE(Raw!C50,Raw!C59,Raw!C68,Raw!C77,Raw!C86)</f>
        <v>0.8</v>
      </c>
      <c r="D13" s="51">
        <f>AVERAGE(Raw!D50,Raw!D59,Raw!D68,Raw!D77,Raw!D86)</f>
        <v>1.4</v>
      </c>
      <c r="E13" s="51">
        <f>AVERAGE(Raw!E50,Raw!E59,Raw!E68,Raw!E77,Raw!E86)</f>
        <v>1.6</v>
      </c>
      <c r="F13" s="51">
        <f>AVERAGE(Raw!F50,Raw!F59,Raw!F68,Raw!F77,Raw!F86)</f>
        <v>2</v>
      </c>
      <c r="G13" s="51">
        <f>AVERAGE(Raw!G50,Raw!G59,Raw!G68,Raw!G77,Raw!G86)</f>
        <v>3.2</v>
      </c>
      <c r="H13" s="51">
        <f>AVERAGE(Raw!H50,Raw!H59,Raw!H68,Raw!H77,Raw!H86)</f>
        <v>0.8</v>
      </c>
      <c r="I13" s="51">
        <f>AVERAGE(Raw!I50,Raw!I59,Raw!I68,Raw!I77,Raw!I86)</f>
        <v>0.2</v>
      </c>
      <c r="J13" s="51">
        <f>AVERAGE(Raw!J50,Raw!J59,Raw!J68,Raw!J77,Raw!J86)</f>
        <v>1.4</v>
      </c>
      <c r="K13" s="51">
        <f>AVERAGE(Raw!K50,Raw!K59,Raw!K68,Raw!K77,Raw!K86)</f>
        <v>2.2000000000000002</v>
      </c>
      <c r="L13" s="51">
        <f>AVERAGE(Raw!L50,Raw!L59,Raw!L68,Raw!L77,Raw!L86)</f>
        <v>0.4</v>
      </c>
      <c r="M13" s="51">
        <f>AVERAGE(Raw!M50,Raw!M59,Raw!M68,Raw!M77,Raw!M86)</f>
        <v>0.6</v>
      </c>
      <c r="N13" s="51">
        <f>AVERAGE(Raw!N50,Raw!N59,Raw!N68,Raw!N77,Raw!N86)</f>
        <v>0.4</v>
      </c>
      <c r="O13" s="51">
        <f>AVERAGE(Raw!O50,Raw!O59,Raw!O68,Raw!O77,Raw!O86)</f>
        <v>0.2</v>
      </c>
      <c r="P13" s="57">
        <f>SUM(B13:O13)</f>
        <v>15.800000000000002</v>
      </c>
    </row>
    <row r="14" spans="1:16" x14ac:dyDescent="0.25">
      <c r="A14" s="7" t="s">
        <v>1</v>
      </c>
      <c r="B14" s="50">
        <f>AVERAGE(Raw!B51,Raw!B60,Raw!B69,Raw!B78,Raw!B87)</f>
        <v>0</v>
      </c>
      <c r="C14" s="50">
        <f>AVERAGE(Raw!C51,Raw!C60,Raw!C69,Raw!C78,Raw!C87)</f>
        <v>0</v>
      </c>
      <c r="D14" s="50">
        <f>AVERAGE(Raw!D51,Raw!D60,Raw!D69,Raw!D78,Raw!D87)</f>
        <v>0</v>
      </c>
      <c r="E14" s="50">
        <f>AVERAGE(Raw!E51,Raw!E60,Raw!E69,Raw!E78,Raw!E87)</f>
        <v>0</v>
      </c>
      <c r="F14" s="50">
        <f>AVERAGE(Raw!F51,Raw!F60,Raw!F69,Raw!F78,Raw!F87)</f>
        <v>0</v>
      </c>
      <c r="G14" s="50">
        <f>AVERAGE(Raw!G51,Raw!G60,Raw!G69,Raw!G78,Raw!G87)</f>
        <v>0</v>
      </c>
      <c r="H14" s="50">
        <f>AVERAGE(Raw!H51,Raw!H60,Raw!H69,Raw!H78,Raw!H87)</f>
        <v>0.2</v>
      </c>
      <c r="I14" s="50">
        <f>AVERAGE(Raw!I51,Raw!I60,Raw!I69,Raw!I78,Raw!I87)</f>
        <v>0</v>
      </c>
      <c r="J14" s="50">
        <f>AVERAGE(Raw!J51,Raw!J60,Raw!J69,Raw!J78,Raw!J87)</f>
        <v>0</v>
      </c>
      <c r="K14" s="50">
        <f>AVERAGE(Raw!K51,Raw!K60,Raw!K69,Raw!K78,Raw!K87)</f>
        <v>0</v>
      </c>
      <c r="L14" s="50">
        <f>AVERAGE(Raw!L51,Raw!L60,Raw!L69,Raw!L78,Raw!L87)</f>
        <v>0</v>
      </c>
      <c r="M14" s="50">
        <f>AVERAGE(Raw!M51,Raw!M60,Raw!M69,Raw!M78,Raw!M87)</f>
        <v>0</v>
      </c>
      <c r="N14" s="50">
        <f>AVERAGE(Raw!N51,Raw!N60,Raw!N69,Raw!N78,Raw!N87)</f>
        <v>0</v>
      </c>
      <c r="O14" s="50">
        <f>AVERAGE(Raw!O51,Raw!O60,Raw!O69,Raw!O78,Raw!O87)</f>
        <v>0</v>
      </c>
      <c r="P14" s="52">
        <f t="shared" ref="P14:P15" si="2">SUM(B14:O14)</f>
        <v>0.2</v>
      </c>
    </row>
    <row r="15" spans="1:16" x14ac:dyDescent="0.25">
      <c r="A15" s="54" t="s">
        <v>2</v>
      </c>
      <c r="B15" s="51">
        <f>AVERAGE(Raw!B52,Raw!B61,Raw!B70,Raw!B79,Raw!B88)</f>
        <v>0</v>
      </c>
      <c r="C15" s="51">
        <f>AVERAGE(Raw!C52,Raw!C61,Raw!C70,Raw!C79,Raw!C88)</f>
        <v>0</v>
      </c>
      <c r="D15" s="51">
        <f>AVERAGE(Raw!D52,Raw!D61,Raw!D70,Raw!D79,Raw!D88)</f>
        <v>0</v>
      </c>
      <c r="E15" s="51">
        <f>AVERAGE(Raw!E52,Raw!E61,Raw!E70,Raw!E79,Raw!E88)</f>
        <v>0.4</v>
      </c>
      <c r="F15" s="51">
        <f>AVERAGE(Raw!F52,Raw!F61,Raw!F70,Raw!F79,Raw!F88)</f>
        <v>0</v>
      </c>
      <c r="G15" s="51">
        <f>AVERAGE(Raw!G52,Raw!G61,Raw!G70,Raw!G79,Raw!G88)</f>
        <v>0.2</v>
      </c>
      <c r="H15" s="51">
        <f>AVERAGE(Raw!H52,Raw!H61,Raw!H70,Raw!H79,Raw!H88)</f>
        <v>1.2</v>
      </c>
      <c r="I15" s="51">
        <f>AVERAGE(Raw!I52,Raw!I61,Raw!I70,Raw!I79,Raw!I88)</f>
        <v>0</v>
      </c>
      <c r="J15" s="51">
        <f>AVERAGE(Raw!J52,Raw!J61,Raw!J70,Raw!J79,Raw!J88)</f>
        <v>0</v>
      </c>
      <c r="K15" s="51">
        <f>AVERAGE(Raw!K52,Raw!K61,Raw!K70,Raw!K79,Raw!K88)</f>
        <v>0</v>
      </c>
      <c r="L15" s="51">
        <f>AVERAGE(Raw!L52,Raw!L61,Raw!L70,Raw!L79,Raw!L88)</f>
        <v>0</v>
      </c>
      <c r="M15" s="51">
        <f>AVERAGE(Raw!M52,Raw!M61,Raw!M70,Raw!M79,Raw!M88)</f>
        <v>0</v>
      </c>
      <c r="N15" s="51">
        <f>AVERAGE(Raw!N52,Raw!N61,Raw!N70,Raw!N79,Raw!N88)</f>
        <v>0</v>
      </c>
      <c r="O15" s="51">
        <f>AVERAGE(Raw!O52,Raw!O61,Raw!O70,Raw!O79,Raw!O88)</f>
        <v>0</v>
      </c>
      <c r="P15" s="57">
        <f t="shared" si="2"/>
        <v>1.8</v>
      </c>
    </row>
    <row r="16" spans="1:16" x14ac:dyDescent="0.25">
      <c r="A16" s="7" t="s">
        <v>20</v>
      </c>
      <c r="B16" s="58">
        <f>SUM(B12:B15)</f>
        <v>1</v>
      </c>
      <c r="C16" s="58">
        <f t="shared" ref="C16" si="3">SUM(C12:C15)</f>
        <v>1.6</v>
      </c>
      <c r="D16" s="58">
        <f t="shared" ref="D16" si="4">SUM(D12:D15)</f>
        <v>4</v>
      </c>
      <c r="E16" s="58">
        <f t="shared" ref="E16" si="5">SUM(E12:E15)</f>
        <v>5.6000000000000005</v>
      </c>
      <c r="F16" s="58">
        <f t="shared" ref="F16" si="6">SUM(F12:F15)</f>
        <v>7.8</v>
      </c>
      <c r="G16" s="58">
        <f t="shared" ref="G16" si="7">SUM(G12:G15)</f>
        <v>9.6</v>
      </c>
      <c r="H16" s="58">
        <f t="shared" ref="H16" si="8">SUM(H12:H15)</f>
        <v>5.6000000000000005</v>
      </c>
      <c r="I16" s="58">
        <f t="shared" ref="I16" si="9">SUM(I12:I15)</f>
        <v>2.4000000000000004</v>
      </c>
      <c r="J16" s="58">
        <f t="shared" ref="J16" si="10">SUM(J12:J15)</f>
        <v>7.4</v>
      </c>
      <c r="K16" s="58">
        <f t="shared" ref="K16" si="11">SUM(K12:K15)</f>
        <v>8.8000000000000007</v>
      </c>
      <c r="L16" s="58">
        <f t="shared" ref="L16" si="12">SUM(L12:L15)</f>
        <v>7.4</v>
      </c>
      <c r="M16" s="58">
        <f t="shared" ref="M16" si="13">SUM(M12:M15)</f>
        <v>3</v>
      </c>
      <c r="N16" s="58">
        <f t="shared" ref="N16" si="14">SUM(N12:N15)</f>
        <v>1.7999999999999998</v>
      </c>
      <c r="O16" s="58">
        <f t="shared" ref="O16" si="15">SUM(O12:O15)</f>
        <v>0.60000000000000009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6"/>
  <sheetViews>
    <sheetView workbookViewId="0">
      <selection activeCell="A3" sqref="A3:P3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8" t="s">
        <v>18</v>
      </c>
      <c r="P1" s="3" t="s">
        <v>19</v>
      </c>
    </row>
    <row r="2" spans="1:16" x14ac:dyDescent="0.25">
      <c r="A2" s="7" t="s">
        <v>0</v>
      </c>
      <c r="B2" s="12">
        <f>AVERAGE(Week!B3,Week!B12)</f>
        <v>0.30000000000000004</v>
      </c>
      <c r="C2" s="12">
        <f>AVERAGE(Week!C3,Week!C12)</f>
        <v>1</v>
      </c>
      <c r="D2" s="12">
        <f>AVERAGE(Week!D3,Week!D12)</f>
        <v>2.2999999999999998</v>
      </c>
      <c r="E2" s="12">
        <f>AVERAGE(Week!E3,Week!E12)</f>
        <v>4.0999999999999996</v>
      </c>
      <c r="F2" s="12">
        <f>AVERAGE(Week!F3,Week!F12)</f>
        <v>4.5999999999999996</v>
      </c>
      <c r="G2" s="12">
        <f>AVERAGE(Week!G3,Week!G12)</f>
        <v>5.3000000000000007</v>
      </c>
      <c r="H2" s="12">
        <f>AVERAGE(Week!H3,Week!H12)</f>
        <v>4.4000000000000004</v>
      </c>
      <c r="I2" s="12">
        <f>AVERAGE(Week!I3,Week!I12)</f>
        <v>2.6</v>
      </c>
      <c r="J2" s="12">
        <f>AVERAGE(Week!J3,Week!J12)</f>
        <v>4.5</v>
      </c>
      <c r="K2" s="12">
        <f>AVERAGE(Week!K3,Week!K12)</f>
        <v>4.9000000000000004</v>
      </c>
      <c r="L2" s="12">
        <f>AVERAGE(Week!L3,Week!L12)</f>
        <v>6.4</v>
      </c>
      <c r="M2" s="12">
        <f>AVERAGE(Week!M3,Week!M12)</f>
        <v>2</v>
      </c>
      <c r="N2" s="12">
        <f>AVERAGE(Week!N3,Week!N12)</f>
        <v>2</v>
      </c>
      <c r="O2" s="12">
        <f>AVERAGE(Week!O3,Week!O12)</f>
        <v>1.1000000000000001</v>
      </c>
      <c r="P2" s="13">
        <f>SUM(B2:O2)</f>
        <v>45.5</v>
      </c>
    </row>
    <row r="3" spans="1:16" x14ac:dyDescent="0.25">
      <c r="A3" s="54" t="s">
        <v>84</v>
      </c>
      <c r="B3" s="18">
        <f>AVERAGE(Week!B4,Week!B13)</f>
        <v>0.3</v>
      </c>
      <c r="C3" s="18">
        <f>AVERAGE(Week!C4,Week!C13)</f>
        <v>1.1000000000000001</v>
      </c>
      <c r="D3" s="18">
        <f>AVERAGE(Week!D4,Week!D13)</f>
        <v>1.2999999999999998</v>
      </c>
      <c r="E3" s="18">
        <f>AVERAGE(Week!E4,Week!E13)</f>
        <v>1.8</v>
      </c>
      <c r="F3" s="18">
        <f>AVERAGE(Week!F4,Week!F13)</f>
        <v>2</v>
      </c>
      <c r="G3" s="18">
        <f>AVERAGE(Week!G4,Week!G13)</f>
        <v>2.7</v>
      </c>
      <c r="H3" s="18">
        <f>AVERAGE(Week!H4,Week!H13)</f>
        <v>1.6</v>
      </c>
      <c r="I3" s="18">
        <f>AVERAGE(Week!I4,Week!I13)</f>
        <v>0.7</v>
      </c>
      <c r="J3" s="18">
        <f>AVERAGE(Week!J4,Week!J13)</f>
        <v>1.4</v>
      </c>
      <c r="K3" s="18">
        <f>AVERAGE(Week!K4,Week!K13)</f>
        <v>1.2000000000000002</v>
      </c>
      <c r="L3" s="18">
        <f>AVERAGE(Week!L4,Week!L13)</f>
        <v>0.7</v>
      </c>
      <c r="M3" s="18">
        <f>AVERAGE(Week!M4,Week!M13)</f>
        <v>0.4</v>
      </c>
      <c r="N3" s="18">
        <f>AVERAGE(Week!N4,Week!N13)</f>
        <v>0.2</v>
      </c>
      <c r="O3" s="18">
        <f>AVERAGE(Week!O4,Week!O13)</f>
        <v>0.30000000000000004</v>
      </c>
      <c r="P3" s="59">
        <f>SUM(B3:O3)</f>
        <v>15.699999999999998</v>
      </c>
    </row>
    <row r="4" spans="1:16" x14ac:dyDescent="0.25">
      <c r="A4" s="11" t="s">
        <v>1</v>
      </c>
      <c r="B4" s="18">
        <f>AVERAGE(Week!B5,Week!B14)</f>
        <v>0</v>
      </c>
      <c r="C4" s="18">
        <f>AVERAGE(Week!C5,Week!C14)</f>
        <v>0</v>
      </c>
      <c r="D4" s="18">
        <f>AVERAGE(Week!D5,Week!D14)</f>
        <v>0</v>
      </c>
      <c r="E4" s="18">
        <f>AVERAGE(Week!E5,Week!E14)</f>
        <v>0</v>
      </c>
      <c r="F4" s="18">
        <f>AVERAGE(Week!F5,Week!F14)</f>
        <v>0.1</v>
      </c>
      <c r="G4" s="18">
        <f>AVERAGE(Week!G5,Week!G14)</f>
        <v>0</v>
      </c>
      <c r="H4" s="18">
        <f>AVERAGE(Week!H5,Week!H14)</f>
        <v>0.2</v>
      </c>
      <c r="I4" s="18">
        <f>AVERAGE(Week!I5,Week!I14)</f>
        <v>0</v>
      </c>
      <c r="J4" s="18">
        <f>AVERAGE(Week!J5,Week!J14)</f>
        <v>0</v>
      </c>
      <c r="K4" s="18">
        <f>AVERAGE(Week!K5,Week!K14)</f>
        <v>0</v>
      </c>
      <c r="L4" s="18">
        <f>AVERAGE(Week!L5,Week!L14)</f>
        <v>0</v>
      </c>
      <c r="M4" s="18">
        <f>AVERAGE(Week!M5,Week!M14)</f>
        <v>0</v>
      </c>
      <c r="N4" s="18">
        <f>AVERAGE(Week!N5,Week!N14)</f>
        <v>0</v>
      </c>
      <c r="O4" s="18">
        <f>AVERAGE(Week!O5,Week!O14)</f>
        <v>0</v>
      </c>
      <c r="P4" s="14">
        <f t="shared" ref="P4:P5" si="0">SUM(B4:O4)</f>
        <v>0.30000000000000004</v>
      </c>
    </row>
    <row r="5" spans="1:16" x14ac:dyDescent="0.25">
      <c r="A5" s="7" t="s">
        <v>2</v>
      </c>
      <c r="B5" s="12">
        <f>AVERAGE(Week!B6,Week!B15)</f>
        <v>0</v>
      </c>
      <c r="C5" s="12">
        <f>AVERAGE(Week!C6,Week!C15)</f>
        <v>0</v>
      </c>
      <c r="D5" s="12">
        <f>AVERAGE(Week!D6,Week!D15)</f>
        <v>0</v>
      </c>
      <c r="E5" s="12">
        <f>AVERAGE(Week!E6,Week!E15)</f>
        <v>0.30000000000000004</v>
      </c>
      <c r="F5" s="12">
        <f>AVERAGE(Week!F6,Week!F15)</f>
        <v>0.1</v>
      </c>
      <c r="G5" s="12">
        <f>AVERAGE(Week!G6,Week!G15)</f>
        <v>0.30000000000000004</v>
      </c>
      <c r="H5" s="12">
        <f>AVERAGE(Week!H6,Week!H15)</f>
        <v>1.2</v>
      </c>
      <c r="I5" s="12">
        <f>AVERAGE(Week!I6,Week!I15)</f>
        <v>0.1</v>
      </c>
      <c r="J5" s="12">
        <f>AVERAGE(Week!J6,Week!J15)</f>
        <v>0.2</v>
      </c>
      <c r="K5" s="12">
        <f>AVERAGE(Week!K6,Week!K15)</f>
        <v>0</v>
      </c>
      <c r="L5" s="12">
        <f>AVERAGE(Week!L6,Week!L15)</f>
        <v>0.4</v>
      </c>
      <c r="M5" s="12">
        <f>AVERAGE(Week!M6,Week!M15)</f>
        <v>0</v>
      </c>
      <c r="N5" s="12">
        <f>AVERAGE(Week!N6,Week!N15)</f>
        <v>0</v>
      </c>
      <c r="O5" s="12">
        <f>AVERAGE(Week!O6,Week!O15)</f>
        <v>0</v>
      </c>
      <c r="P5" s="13">
        <f t="shared" si="0"/>
        <v>2.6</v>
      </c>
    </row>
    <row r="6" spans="1:16" x14ac:dyDescent="0.25">
      <c r="A6" s="3" t="s">
        <v>20</v>
      </c>
      <c r="B6" s="15">
        <f>SUM(B2:B5)</f>
        <v>0.60000000000000009</v>
      </c>
      <c r="C6" s="15">
        <f t="shared" ref="C6:O6" si="1">SUM(C2:C5)</f>
        <v>2.1</v>
      </c>
      <c r="D6" s="15">
        <f t="shared" si="1"/>
        <v>3.5999999999999996</v>
      </c>
      <c r="E6" s="15">
        <f t="shared" si="1"/>
        <v>6.1999999999999993</v>
      </c>
      <c r="F6" s="15">
        <f t="shared" si="1"/>
        <v>6.7999999999999989</v>
      </c>
      <c r="G6" s="15">
        <f t="shared" si="1"/>
        <v>8.3000000000000007</v>
      </c>
      <c r="H6" s="15">
        <f t="shared" si="1"/>
        <v>7.4</v>
      </c>
      <c r="I6" s="15">
        <f t="shared" si="1"/>
        <v>3.4</v>
      </c>
      <c r="J6" s="15">
        <f t="shared" si="1"/>
        <v>6.1000000000000005</v>
      </c>
      <c r="K6" s="15">
        <f t="shared" si="1"/>
        <v>6.1000000000000005</v>
      </c>
      <c r="L6" s="15">
        <f t="shared" si="1"/>
        <v>7.5000000000000009</v>
      </c>
      <c r="M6" s="15">
        <f t="shared" si="1"/>
        <v>2.4</v>
      </c>
      <c r="N6" s="15">
        <f t="shared" si="1"/>
        <v>2.2000000000000002</v>
      </c>
      <c r="O6" s="15">
        <f t="shared" si="1"/>
        <v>1.4000000000000001</v>
      </c>
      <c r="P6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v>12</v>
      </c>
      <c r="C6" s="22">
        <v>12</v>
      </c>
      <c r="D6" s="22">
        <v>10</v>
      </c>
      <c r="E6" s="22">
        <v>2</v>
      </c>
      <c r="F6" s="22">
        <v>5</v>
      </c>
      <c r="G6" s="22">
        <v>16</v>
      </c>
      <c r="H6" s="22">
        <v>4</v>
      </c>
      <c r="I6" s="22">
        <f>SUM(B6:H6)</f>
        <v>61</v>
      </c>
    </row>
    <row r="7" spans="1:9" ht="16.5" x14ac:dyDescent="0.3">
      <c r="A7" s="21" t="s">
        <v>38</v>
      </c>
      <c r="B7" s="22">
        <v>1</v>
      </c>
      <c r="C7" s="22">
        <v>1</v>
      </c>
      <c r="D7" s="22">
        <v>2</v>
      </c>
      <c r="E7" s="22">
        <v>0</v>
      </c>
      <c r="F7" s="22">
        <v>1</v>
      </c>
      <c r="G7" s="22">
        <v>1</v>
      </c>
      <c r="H7" s="22">
        <v>0</v>
      </c>
      <c r="I7" s="22">
        <f t="shared" ref="I7:I8" si="0">SUM(B7:H7)</f>
        <v>6</v>
      </c>
    </row>
    <row r="8" spans="1:9" ht="16.5" x14ac:dyDescent="0.3">
      <c r="A8" s="21" t="s">
        <v>39</v>
      </c>
      <c r="B8" s="22">
        <v>16</v>
      </c>
      <c r="C8" s="22">
        <v>22</v>
      </c>
      <c r="D8" s="22">
        <v>18</v>
      </c>
      <c r="E8" s="22">
        <v>1</v>
      </c>
      <c r="F8" s="22">
        <v>4</v>
      </c>
      <c r="G8" s="22">
        <v>5</v>
      </c>
      <c r="H8" s="22">
        <v>3</v>
      </c>
      <c r="I8" s="22">
        <f t="shared" si="0"/>
        <v>69</v>
      </c>
    </row>
    <row r="9" spans="1:9" ht="16.5" x14ac:dyDescent="0.3">
      <c r="A9" s="21" t="s">
        <v>36</v>
      </c>
      <c r="B9" s="22">
        <f>SUM(B6:B8)</f>
        <v>29</v>
      </c>
      <c r="C9" s="22">
        <f t="shared" ref="C9:H9" si="1">SUM(C6:C8)</f>
        <v>35</v>
      </c>
      <c r="D9" s="22">
        <f t="shared" si="1"/>
        <v>30</v>
      </c>
      <c r="E9" s="22">
        <f t="shared" si="1"/>
        <v>3</v>
      </c>
      <c r="F9" s="22">
        <f t="shared" si="1"/>
        <v>10</v>
      </c>
      <c r="G9" s="22">
        <f t="shared" si="1"/>
        <v>22</v>
      </c>
      <c r="H9" s="22">
        <f t="shared" si="1"/>
        <v>7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v>3</v>
      </c>
      <c r="C6" s="22">
        <v>7</v>
      </c>
      <c r="D6" s="22">
        <v>8</v>
      </c>
      <c r="E6" s="22">
        <v>17</v>
      </c>
      <c r="F6" s="22">
        <v>6</v>
      </c>
      <c r="G6" s="22">
        <v>8</v>
      </c>
      <c r="H6" s="22">
        <v>1</v>
      </c>
      <c r="I6" s="22">
        <f>SUM(B6:H6)</f>
        <v>50</v>
      </c>
    </row>
    <row r="7" spans="1:9" ht="16.5" x14ac:dyDescent="0.3">
      <c r="A7" s="21" t="s">
        <v>38</v>
      </c>
      <c r="B7" s="22">
        <v>0</v>
      </c>
      <c r="C7" s="22">
        <v>2</v>
      </c>
      <c r="D7" s="22">
        <v>1</v>
      </c>
      <c r="E7" s="22">
        <v>0</v>
      </c>
      <c r="F7" s="22">
        <v>0</v>
      </c>
      <c r="G7" s="22">
        <v>1</v>
      </c>
      <c r="H7" s="22">
        <v>0</v>
      </c>
      <c r="I7" s="22">
        <f t="shared" ref="I7:I8" si="0">SUM(B7:H7)</f>
        <v>4</v>
      </c>
    </row>
    <row r="8" spans="1:9" ht="16.5" x14ac:dyDescent="0.3">
      <c r="A8" s="21" t="s">
        <v>39</v>
      </c>
      <c r="B8" s="22">
        <v>0</v>
      </c>
      <c r="C8" s="22">
        <v>9</v>
      </c>
      <c r="D8" s="22">
        <v>4</v>
      </c>
      <c r="E8" s="22">
        <v>12</v>
      </c>
      <c r="F8" s="22">
        <v>7</v>
      </c>
      <c r="G8" s="22">
        <v>1</v>
      </c>
      <c r="H8" s="22">
        <v>0</v>
      </c>
      <c r="I8" s="22">
        <f t="shared" si="0"/>
        <v>33</v>
      </c>
    </row>
    <row r="9" spans="1:9" ht="16.5" x14ac:dyDescent="0.3">
      <c r="A9" s="21" t="s">
        <v>36</v>
      </c>
      <c r="B9" s="22">
        <f>SUM(B6:B8)</f>
        <v>3</v>
      </c>
      <c r="C9" s="22">
        <f t="shared" ref="C9:H9" si="1">SUM(C6:C8)</f>
        <v>18</v>
      </c>
      <c r="D9" s="22">
        <f t="shared" si="1"/>
        <v>13</v>
      </c>
      <c r="E9" s="22">
        <f t="shared" si="1"/>
        <v>29</v>
      </c>
      <c r="F9" s="22">
        <f t="shared" si="1"/>
        <v>13</v>
      </c>
      <c r="G9" s="22">
        <f t="shared" si="1"/>
        <v>10</v>
      </c>
      <c r="H9" s="22">
        <f t="shared" si="1"/>
        <v>1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f>AVERAGE('Questions Week 1'!B6,'Questions Week 2'!B6)</f>
        <v>7.5</v>
      </c>
      <c r="C6" s="22">
        <f>AVERAGE('Questions Week 1'!C6,'Questions Week 2'!C6)</f>
        <v>9.5</v>
      </c>
      <c r="D6" s="22">
        <f>AVERAGE('Questions Week 1'!D6,'Questions Week 2'!D6)</f>
        <v>9</v>
      </c>
      <c r="E6" s="22">
        <f>AVERAGE('Questions Week 1'!E6,'Questions Week 2'!E6)</f>
        <v>9.5</v>
      </c>
      <c r="F6" s="22">
        <f>AVERAGE('Questions Week 1'!F6,'Questions Week 2'!F6)</f>
        <v>5.5</v>
      </c>
      <c r="G6" s="22">
        <f>AVERAGE('Questions Week 1'!G6,'Questions Week 2'!G6)</f>
        <v>12</v>
      </c>
      <c r="H6" s="22">
        <f>AVERAGE('Questions Week 1'!H6,'Questions Week 2'!H6)</f>
        <v>2.5</v>
      </c>
      <c r="I6" s="22">
        <f>SUM(B6:H6)</f>
        <v>55.5</v>
      </c>
    </row>
    <row r="7" spans="1:9" ht="16.5" x14ac:dyDescent="0.3">
      <c r="A7" s="21" t="s">
        <v>38</v>
      </c>
      <c r="B7" s="22">
        <f>AVERAGE('Questions Week 1'!B7,'Questions Week 2'!B7)</f>
        <v>0.5</v>
      </c>
      <c r="C7" s="22">
        <f>AVERAGE('Questions Week 1'!C7,'Questions Week 2'!C7)</f>
        <v>1.5</v>
      </c>
      <c r="D7" s="22">
        <f>AVERAGE('Questions Week 1'!D7,'Questions Week 2'!D7)</f>
        <v>1.5</v>
      </c>
      <c r="E7" s="22">
        <f>AVERAGE('Questions Week 1'!E7,'Questions Week 2'!E7)</f>
        <v>0</v>
      </c>
      <c r="F7" s="22">
        <f>AVERAGE('Questions Week 1'!F7,'Questions Week 2'!F7)</f>
        <v>0.5</v>
      </c>
      <c r="G7" s="22">
        <f>AVERAGE('Questions Week 1'!G7,'Questions Week 2'!G7)</f>
        <v>1</v>
      </c>
      <c r="H7" s="22">
        <f>AVERAGE('Questions Week 1'!H7,'Questions Week 2'!H7)</f>
        <v>0</v>
      </c>
      <c r="I7" s="22">
        <f t="shared" ref="I7:I8" si="0">SUM(B7:H7)</f>
        <v>5</v>
      </c>
    </row>
    <row r="8" spans="1:9" ht="16.5" x14ac:dyDescent="0.3">
      <c r="A8" s="21" t="s">
        <v>39</v>
      </c>
      <c r="B8" s="22">
        <f>AVERAGE('Questions Week 1'!B8,'Questions Week 2'!B8)</f>
        <v>8</v>
      </c>
      <c r="C8" s="22">
        <f>AVERAGE('Questions Week 1'!C8,'Questions Week 2'!C8)</f>
        <v>15.5</v>
      </c>
      <c r="D8" s="22">
        <f>AVERAGE('Questions Week 1'!D8,'Questions Week 2'!D8)</f>
        <v>11</v>
      </c>
      <c r="E8" s="22">
        <f>AVERAGE('Questions Week 1'!E8,'Questions Week 2'!E8)</f>
        <v>6.5</v>
      </c>
      <c r="F8" s="22">
        <f>AVERAGE('Questions Week 1'!F8,'Questions Week 2'!F8)</f>
        <v>5.5</v>
      </c>
      <c r="G8" s="22">
        <f>AVERAGE('Questions Week 1'!G8,'Questions Week 2'!G8)</f>
        <v>3</v>
      </c>
      <c r="H8" s="22">
        <f>AVERAGE('Questions Week 1'!H8,'Questions Week 2'!H8)</f>
        <v>1.5</v>
      </c>
      <c r="I8" s="22">
        <f t="shared" si="0"/>
        <v>51</v>
      </c>
    </row>
    <row r="9" spans="1:9" ht="16.5" x14ac:dyDescent="0.3">
      <c r="A9" s="21" t="s">
        <v>36</v>
      </c>
      <c r="B9" s="22">
        <f>SUM(B6:B8)</f>
        <v>16</v>
      </c>
      <c r="C9" s="22">
        <f t="shared" ref="C9:H9" si="1">SUM(C6:C8)</f>
        <v>26.5</v>
      </c>
      <c r="D9" s="22">
        <f t="shared" si="1"/>
        <v>21.5</v>
      </c>
      <c r="E9" s="22">
        <f t="shared" si="1"/>
        <v>16</v>
      </c>
      <c r="F9" s="22">
        <f t="shared" si="1"/>
        <v>11.5</v>
      </c>
      <c r="G9" s="22">
        <f t="shared" si="1"/>
        <v>16</v>
      </c>
      <c r="H9" s="22">
        <f t="shared" si="1"/>
        <v>4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2" t="s">
        <v>68</v>
      </c>
      <c r="B1" s="62"/>
      <c r="C1" s="62"/>
      <c r="D1" s="62"/>
      <c r="E1" s="62"/>
      <c r="F1" s="62"/>
      <c r="G1" s="62"/>
      <c r="H1" s="62"/>
      <c r="I1" s="62"/>
    </row>
    <row r="3" spans="1:13" ht="15.75" thickBot="1" x14ac:dyDescent="0.3">
      <c r="A3" s="24" t="s">
        <v>40</v>
      </c>
      <c r="B3" s="25">
        <v>43150</v>
      </c>
      <c r="C3" s="25">
        <v>43154</v>
      </c>
    </row>
    <row r="4" spans="1:13" x14ac:dyDescent="0.25">
      <c r="B4" s="26"/>
      <c r="C4" s="26"/>
    </row>
    <row r="5" spans="1:13" x14ac:dyDescent="0.25">
      <c r="B5" s="26"/>
      <c r="C5" s="26"/>
    </row>
    <row r="6" spans="1:13" x14ac:dyDescent="0.25">
      <c r="B6" s="63" t="s">
        <v>41</v>
      </c>
      <c r="C6" s="63"/>
      <c r="E6" s="64" t="s">
        <v>42</v>
      </c>
      <c r="F6" s="64"/>
      <c r="H6" s="64" t="s">
        <v>43</v>
      </c>
      <c r="I6" s="64"/>
    </row>
    <row r="7" spans="1:13" x14ac:dyDescent="0.25">
      <c r="B7" s="27" t="s">
        <v>44</v>
      </c>
      <c r="C7" s="28" t="s">
        <v>45</v>
      </c>
      <c r="E7" s="24" t="s">
        <v>46</v>
      </c>
      <c r="F7" s="24" t="s">
        <v>47</v>
      </c>
      <c r="H7" s="24" t="s">
        <v>44</v>
      </c>
      <c r="I7" s="24" t="s">
        <v>48</v>
      </c>
    </row>
    <row r="8" spans="1:13" x14ac:dyDescent="0.25">
      <c r="B8" s="24" t="s">
        <v>49</v>
      </c>
      <c r="C8" s="24" t="s">
        <v>50</v>
      </c>
      <c r="E8" s="24" t="s">
        <v>49</v>
      </c>
      <c r="F8" s="24" t="s">
        <v>50</v>
      </c>
      <c r="H8" s="24" t="s">
        <v>49</v>
      </c>
      <c r="I8" s="24" t="s">
        <v>50</v>
      </c>
      <c r="K8" s="29" t="s">
        <v>51</v>
      </c>
      <c r="L8" s="29" t="s">
        <v>52</v>
      </c>
      <c r="M8" t="s">
        <v>53</v>
      </c>
    </row>
    <row r="9" spans="1:13" x14ac:dyDescent="0.25">
      <c r="A9" s="24" t="s">
        <v>23</v>
      </c>
      <c r="B9" s="33">
        <v>514720</v>
      </c>
      <c r="C9" s="48">
        <v>517117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1198.5</v>
      </c>
      <c r="L9">
        <f>SUM(C9-B9+F9-E9+I9-H9)</f>
        <v>2397</v>
      </c>
      <c r="M9">
        <f>SUM(K9*0.04+K9)</f>
        <v>1246.44</v>
      </c>
    </row>
    <row r="10" spans="1:13" x14ac:dyDescent="0.25">
      <c r="A10" s="24" t="s">
        <v>24</v>
      </c>
      <c r="B10" s="33">
        <v>517149</v>
      </c>
      <c r="C10" s="33">
        <v>520069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1460</v>
      </c>
      <c r="L10">
        <f>SUM(C10-B10+F10-E10+I10-H10)</f>
        <v>2920</v>
      </c>
      <c r="M10">
        <f>SUM(K10*0.04+K10)</f>
        <v>1518.4</v>
      </c>
    </row>
    <row r="11" spans="1:13" x14ac:dyDescent="0.25">
      <c r="A11" s="24" t="s">
        <v>25</v>
      </c>
      <c r="B11" s="33">
        <v>520105</v>
      </c>
      <c r="C11" s="33">
        <v>522667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1281</v>
      </c>
      <c r="L11">
        <f>SUM(C11-B11+F11-E11+I11-H11)</f>
        <v>2562</v>
      </c>
      <c r="M11">
        <f>SUM(K11*0.04+K11)</f>
        <v>1332.24</v>
      </c>
    </row>
    <row r="12" spans="1:13" x14ac:dyDescent="0.25">
      <c r="A12" s="24" t="s">
        <v>26</v>
      </c>
      <c r="B12" s="49">
        <v>522702</v>
      </c>
      <c r="C12" s="49">
        <v>525346</v>
      </c>
      <c r="D12" s="34"/>
      <c r="E12" s="35"/>
      <c r="F12" s="35"/>
      <c r="G12" s="34"/>
      <c r="H12" s="35"/>
      <c r="I12" s="35"/>
      <c r="J12" t="s">
        <v>57</v>
      </c>
      <c r="K12">
        <f>SUM(C12-B12+F12-E12+I12-H12)/2</f>
        <v>1322</v>
      </c>
      <c r="L12">
        <f>SUM(C12-B12+F12-E12+I12-H12)</f>
        <v>2644</v>
      </c>
      <c r="M12">
        <f>SUM(K12*0.04+K12)</f>
        <v>1374.88</v>
      </c>
    </row>
    <row r="13" spans="1:13" x14ac:dyDescent="0.25">
      <c r="A13" s="24" t="s">
        <v>22</v>
      </c>
      <c r="B13" s="49">
        <v>525410</v>
      </c>
      <c r="C13" s="49">
        <v>525862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226</v>
      </c>
      <c r="L13">
        <f>SUM(C13-B13+F13-E13+I13-H13)</f>
        <v>452</v>
      </c>
      <c r="M13">
        <f>SUM(K13*0.04+K13)</f>
        <v>235.04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2" t="s">
        <v>68</v>
      </c>
      <c r="B1" s="62"/>
      <c r="C1" s="62"/>
      <c r="D1" s="62"/>
      <c r="E1" s="62"/>
      <c r="F1" s="62"/>
      <c r="G1" s="62"/>
      <c r="H1" s="62"/>
      <c r="I1" s="62"/>
    </row>
    <row r="3" spans="1:13" ht="15.75" thickBot="1" x14ac:dyDescent="0.3">
      <c r="A3" s="24" t="s">
        <v>40</v>
      </c>
      <c r="B3" s="25">
        <v>43157</v>
      </c>
      <c r="C3" s="25">
        <v>43161</v>
      </c>
    </row>
    <row r="4" spans="1:13" x14ac:dyDescent="0.25">
      <c r="B4" s="26"/>
      <c r="C4" s="26"/>
    </row>
    <row r="5" spans="1:13" x14ac:dyDescent="0.25">
      <c r="B5" s="26"/>
      <c r="C5" s="26"/>
    </row>
    <row r="6" spans="1:13" x14ac:dyDescent="0.25">
      <c r="B6" s="63" t="s">
        <v>41</v>
      </c>
      <c r="C6" s="63"/>
      <c r="E6" s="64" t="s">
        <v>42</v>
      </c>
      <c r="F6" s="64"/>
      <c r="H6" s="64" t="s">
        <v>43</v>
      </c>
      <c r="I6" s="64"/>
    </row>
    <row r="7" spans="1:13" x14ac:dyDescent="0.25">
      <c r="B7" s="27" t="s">
        <v>44</v>
      </c>
      <c r="C7" s="28" t="s">
        <v>45</v>
      </c>
      <c r="E7" s="24" t="s">
        <v>46</v>
      </c>
      <c r="F7" s="24" t="s">
        <v>47</v>
      </c>
      <c r="H7" s="24" t="s">
        <v>44</v>
      </c>
      <c r="I7" s="24" t="s">
        <v>48</v>
      </c>
    </row>
    <row r="8" spans="1:13" x14ac:dyDescent="0.25">
      <c r="B8" s="24" t="s">
        <v>49</v>
      </c>
      <c r="C8" s="24" t="s">
        <v>50</v>
      </c>
      <c r="E8" s="24" t="s">
        <v>49</v>
      </c>
      <c r="F8" s="24" t="s">
        <v>50</v>
      </c>
      <c r="H8" s="24" t="s">
        <v>49</v>
      </c>
      <c r="I8" s="24" t="s">
        <v>50</v>
      </c>
      <c r="K8" s="29" t="s">
        <v>51</v>
      </c>
      <c r="L8" s="29" t="s">
        <v>52</v>
      </c>
      <c r="M8" t="s">
        <v>53</v>
      </c>
    </row>
    <row r="9" spans="1:13" x14ac:dyDescent="0.25">
      <c r="A9" s="24" t="s">
        <v>23</v>
      </c>
      <c r="B9" s="49">
        <v>526375</v>
      </c>
      <c r="C9" s="53">
        <v>529196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1410.5</v>
      </c>
      <c r="L9">
        <f>SUM(C9-B9+F9-E9+I9-H9)</f>
        <v>2821</v>
      </c>
      <c r="M9">
        <f>SUM(K9*0.04+K9)</f>
        <v>1466.92</v>
      </c>
    </row>
    <row r="10" spans="1:13" x14ac:dyDescent="0.25">
      <c r="A10" s="24" t="s">
        <v>24</v>
      </c>
      <c r="B10" s="49">
        <v>529230</v>
      </c>
      <c r="C10" s="49">
        <v>532087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1428.5</v>
      </c>
      <c r="L10">
        <f>SUM(C10-B10+F10-E10+I10-H10)</f>
        <v>2857</v>
      </c>
      <c r="M10">
        <f>SUM(K10*0.04+K10)</f>
        <v>1485.64</v>
      </c>
    </row>
    <row r="11" spans="1:13" x14ac:dyDescent="0.25">
      <c r="A11" s="24" t="s">
        <v>25</v>
      </c>
      <c r="B11" s="49">
        <v>532123</v>
      </c>
      <c r="C11" s="49">
        <v>534858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1367.5</v>
      </c>
      <c r="L11">
        <f>SUM(C11-B11+F11-E11+I11-H11)</f>
        <v>2735</v>
      </c>
      <c r="M11">
        <f>SUM(K11*0.04+K11)</f>
        <v>1422.2</v>
      </c>
    </row>
    <row r="12" spans="1:13" x14ac:dyDescent="0.25">
      <c r="A12" s="24" t="s">
        <v>26</v>
      </c>
      <c r="B12" s="49">
        <v>534882</v>
      </c>
      <c r="C12" s="49">
        <v>537515</v>
      </c>
      <c r="D12" s="34"/>
      <c r="E12" s="35"/>
      <c r="F12" s="35"/>
      <c r="G12" s="34"/>
      <c r="H12" s="35"/>
      <c r="I12" s="35"/>
      <c r="J12" t="s">
        <v>57</v>
      </c>
      <c r="K12">
        <f>SUM(C12-B12+F12-E12+I12-H12)/2</f>
        <v>1316.5</v>
      </c>
      <c r="L12">
        <f>SUM(C12-B12+F12-E12+I12-H12)</f>
        <v>2633</v>
      </c>
      <c r="M12">
        <f>SUM(K12*0.04+K12)</f>
        <v>1369.16</v>
      </c>
    </row>
    <row r="13" spans="1:13" x14ac:dyDescent="0.25">
      <c r="A13" s="24" t="s">
        <v>22</v>
      </c>
      <c r="B13" s="49">
        <v>537542</v>
      </c>
      <c r="C13" s="49">
        <v>537982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220</v>
      </c>
      <c r="L13">
        <f>SUM(C13-B13+F13-E13+I13-H13)</f>
        <v>440</v>
      </c>
      <c r="M13">
        <f>SUM(K13*0.04+K13)</f>
        <v>228.8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29" t="s">
        <v>51</v>
      </c>
      <c r="C1" s="29" t="s">
        <v>52</v>
      </c>
      <c r="D1" t="s">
        <v>53</v>
      </c>
    </row>
    <row r="2" spans="1:4" x14ac:dyDescent="0.25">
      <c r="A2" t="s">
        <v>59</v>
      </c>
      <c r="B2" s="16">
        <f>AVERAGE('Door Count Week 1'!K9,'Door Count Week 2'!K9)</f>
        <v>1304.5</v>
      </c>
      <c r="C2" s="16">
        <f>AVERAGE('Door Count Week 1'!L9,'Door Count Week 2'!L9)</f>
        <v>2609</v>
      </c>
      <c r="D2" s="16">
        <f>AVERAGE('Door Count Week 1'!M9,'Door Count Week 2'!M9)</f>
        <v>1356.68</v>
      </c>
    </row>
    <row r="3" spans="1:4" x14ac:dyDescent="0.25">
      <c r="A3" t="s">
        <v>60</v>
      </c>
      <c r="B3" s="16">
        <f>AVERAGE('Door Count Week 1'!K10,'Door Count Week 2'!K10)</f>
        <v>1444.25</v>
      </c>
      <c r="C3" s="16">
        <f>AVERAGE('Door Count Week 1'!L10,'Door Count Week 2'!L10)</f>
        <v>2888.5</v>
      </c>
      <c r="D3" s="16">
        <f>AVERAGE('Door Count Week 1'!M10,'Door Count Week 2'!M10)</f>
        <v>1502.02</v>
      </c>
    </row>
    <row r="4" spans="1:4" x14ac:dyDescent="0.25">
      <c r="A4" t="s">
        <v>61</v>
      </c>
      <c r="B4" s="16">
        <f>AVERAGE('Door Count Week 1'!K11,'Door Count Week 2'!K11)</f>
        <v>1324.25</v>
      </c>
      <c r="C4" s="16">
        <f>AVERAGE('Door Count Week 1'!L11,'Door Count Week 2'!L11)</f>
        <v>2648.5</v>
      </c>
      <c r="D4" s="16">
        <f>AVERAGE('Door Count Week 1'!M11,'Door Count Week 2'!M11)</f>
        <v>1377.22</v>
      </c>
    </row>
    <row r="5" spans="1:4" x14ac:dyDescent="0.25">
      <c r="A5" t="s">
        <v>62</v>
      </c>
      <c r="B5" s="16">
        <f>AVERAGE('Door Count Week 1'!K12,'Door Count Week 2'!K12)</f>
        <v>1319.25</v>
      </c>
      <c r="C5" s="16">
        <f>AVERAGE('Door Count Week 1'!L12,'Door Count Week 2'!L12)</f>
        <v>2638.5</v>
      </c>
      <c r="D5" s="16">
        <f>AVERAGE('Door Count Week 1'!M12,'Door Count Week 2'!M12)</f>
        <v>1372.02</v>
      </c>
    </row>
    <row r="6" spans="1:4" x14ac:dyDescent="0.25">
      <c r="A6" t="s">
        <v>63</v>
      </c>
      <c r="B6" s="16">
        <f>AVERAGE('Door Count Week 1'!K13,'Door Count Week 2'!K13)</f>
        <v>223</v>
      </c>
      <c r="C6" s="16">
        <f>AVERAGE('Door Count Week 1'!L13,'Door Count Week 2'!L13)</f>
        <v>446</v>
      </c>
      <c r="D6" s="16">
        <f>AVERAGE('Door Count Week 1'!M13,'Door Count Week 2'!M13)</f>
        <v>231.92000000000002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FSW</cp:lastModifiedBy>
  <cp:lastPrinted>2012-02-21T15:11:13Z</cp:lastPrinted>
  <dcterms:created xsi:type="dcterms:W3CDTF">2011-02-21T13:09:22Z</dcterms:created>
  <dcterms:modified xsi:type="dcterms:W3CDTF">2018-04-02T15:43:11Z</dcterms:modified>
</cp:coreProperties>
</file>