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kateboard USB\MY FILES\Statistics\2016-2017 Statistics\Annual 2016 - 2017 Statistics\"/>
    </mc:Choice>
  </mc:AlternateContent>
  <bookViews>
    <workbookView xWindow="0" yWindow="0" windowWidth="22650" windowHeight="8070" tabRatio="997" activeTab="14"/>
  </bookViews>
  <sheets>
    <sheet name=" August 8 - 31, 2016" sheetId="12" r:id="rId1"/>
    <sheet name="September" sheetId="11" r:id="rId2"/>
    <sheet name="October" sheetId="10" r:id="rId3"/>
    <sheet name="November" sheetId="9" r:id="rId4"/>
    <sheet name="December" sheetId="8" r:id="rId5"/>
    <sheet name="Fall 2016 Total" sheetId="14" r:id="rId6"/>
    <sheet name="January" sheetId="7" r:id="rId7"/>
    <sheet name="February" sheetId="5" r:id="rId8"/>
    <sheet name="March" sheetId="6" r:id="rId9"/>
    <sheet name="April - May 5, 2016" sheetId="4" r:id="rId10"/>
    <sheet name="Spring 2017" sheetId="15" r:id="rId11"/>
    <sheet name="May 6 &amp; June 2017" sheetId="2" r:id="rId12"/>
    <sheet name="July and Aug 5" sheetId="13" r:id="rId13"/>
    <sheet name="Summer 2017" sheetId="16" r:id="rId14"/>
    <sheet name="Annual 2016-2017 Academic Year" sheetId="3" r:id="rId15"/>
  </sheets>
  <calcPr calcId="162913"/>
</workbook>
</file>

<file path=xl/calcChain.xml><?xml version="1.0" encoding="utf-8"?>
<calcChain xmlns="http://schemas.openxmlformats.org/spreadsheetml/2006/main">
  <c r="B6" i="15" l="1"/>
  <c r="B6" i="16"/>
  <c r="B7" i="16"/>
  <c r="B8" i="16"/>
  <c r="C8" i="16"/>
  <c r="D8" i="16"/>
  <c r="E8" i="16"/>
  <c r="F8" i="16"/>
  <c r="G8" i="16"/>
  <c r="H8" i="16"/>
  <c r="C7" i="16"/>
  <c r="D7" i="16"/>
  <c r="E7" i="16"/>
  <c r="F7" i="16"/>
  <c r="G7" i="16"/>
  <c r="H7" i="16"/>
  <c r="C6" i="16"/>
  <c r="C9" i="16" s="1"/>
  <c r="D6" i="16"/>
  <c r="E6" i="16"/>
  <c r="F6" i="16"/>
  <c r="G6" i="16"/>
  <c r="G9" i="16" s="1"/>
  <c r="H6" i="16"/>
  <c r="H23" i="16"/>
  <c r="H22" i="16"/>
  <c r="H21" i="16"/>
  <c r="H24" i="16" s="1"/>
  <c r="G23" i="16"/>
  <c r="G22" i="16"/>
  <c r="G21" i="16"/>
  <c r="G24" i="16" s="1"/>
  <c r="F23" i="16"/>
  <c r="F24" i="16" s="1"/>
  <c r="F22" i="16"/>
  <c r="F21" i="16"/>
  <c r="E23" i="16"/>
  <c r="E22" i="16"/>
  <c r="E22" i="3" s="1"/>
  <c r="E21" i="16"/>
  <c r="D23" i="16"/>
  <c r="D22" i="16"/>
  <c r="D21" i="16"/>
  <c r="I21" i="16" s="1"/>
  <c r="C23" i="16"/>
  <c r="C22" i="16"/>
  <c r="C21" i="16"/>
  <c r="C24" i="16" s="1"/>
  <c r="B23" i="16"/>
  <c r="B24" i="16" s="1"/>
  <c r="B22" i="16"/>
  <c r="B21" i="16"/>
  <c r="H18" i="16"/>
  <c r="H17" i="16"/>
  <c r="H16" i="16"/>
  <c r="G18" i="16"/>
  <c r="G17" i="16"/>
  <c r="G16" i="16"/>
  <c r="F18" i="16"/>
  <c r="F17" i="16"/>
  <c r="F16" i="16"/>
  <c r="F19" i="16" s="1"/>
  <c r="E18" i="16"/>
  <c r="E17" i="16"/>
  <c r="E16" i="16"/>
  <c r="D18" i="16"/>
  <c r="D17" i="16"/>
  <c r="D16" i="16"/>
  <c r="C18" i="16"/>
  <c r="C17" i="16"/>
  <c r="C16" i="16"/>
  <c r="B18" i="16"/>
  <c r="B17" i="16"/>
  <c r="B16" i="16"/>
  <c r="B19" i="16" s="1"/>
  <c r="H13" i="16"/>
  <c r="H12" i="16"/>
  <c r="H11" i="16"/>
  <c r="G13" i="16"/>
  <c r="G12" i="16"/>
  <c r="G11" i="16"/>
  <c r="F13" i="16"/>
  <c r="F12" i="16"/>
  <c r="F11" i="16"/>
  <c r="E13" i="16"/>
  <c r="E12" i="16"/>
  <c r="E11" i="16"/>
  <c r="D13" i="16"/>
  <c r="D12" i="16"/>
  <c r="D11" i="16"/>
  <c r="C13" i="16"/>
  <c r="C12" i="16"/>
  <c r="C11" i="16"/>
  <c r="B13" i="16"/>
  <c r="B11" i="16"/>
  <c r="H22" i="15"/>
  <c r="H21" i="15"/>
  <c r="G23" i="15"/>
  <c r="G22" i="15"/>
  <c r="G21" i="15"/>
  <c r="F23" i="15"/>
  <c r="F22" i="15"/>
  <c r="F21" i="15"/>
  <c r="E23" i="15"/>
  <c r="E22" i="15"/>
  <c r="E21" i="15"/>
  <c r="D23" i="15"/>
  <c r="D22" i="15"/>
  <c r="I22" i="15" s="1"/>
  <c r="D21" i="15"/>
  <c r="C23" i="15"/>
  <c r="C22" i="15"/>
  <c r="C21" i="15"/>
  <c r="B23" i="15"/>
  <c r="B22" i="15"/>
  <c r="B21" i="15"/>
  <c r="H18" i="15"/>
  <c r="H16" i="15"/>
  <c r="G18" i="15"/>
  <c r="G17" i="15"/>
  <c r="G16" i="15"/>
  <c r="F18" i="15"/>
  <c r="F16" i="15"/>
  <c r="E18" i="15"/>
  <c r="E17" i="15"/>
  <c r="E16" i="15"/>
  <c r="D18" i="15"/>
  <c r="D17" i="15"/>
  <c r="D16" i="15"/>
  <c r="C18" i="15"/>
  <c r="C17" i="15"/>
  <c r="C16" i="15"/>
  <c r="B18" i="15"/>
  <c r="B17" i="15"/>
  <c r="B16" i="15"/>
  <c r="H13" i="15"/>
  <c r="H12" i="15"/>
  <c r="H11" i="15"/>
  <c r="G13" i="15"/>
  <c r="G12" i="15"/>
  <c r="G11" i="15"/>
  <c r="F13" i="15"/>
  <c r="F12" i="15"/>
  <c r="F11" i="15"/>
  <c r="E13" i="15"/>
  <c r="E12" i="15"/>
  <c r="E11" i="15"/>
  <c r="D13" i="15"/>
  <c r="D12" i="15"/>
  <c r="D11" i="15"/>
  <c r="C13" i="15"/>
  <c r="C12" i="15"/>
  <c r="C11" i="15"/>
  <c r="B13" i="15"/>
  <c r="B12" i="15"/>
  <c r="B11" i="15"/>
  <c r="B11" i="3" s="1"/>
  <c r="H8" i="15"/>
  <c r="H8" i="3" s="1"/>
  <c r="H7" i="15"/>
  <c r="H6" i="15"/>
  <c r="G8" i="15"/>
  <c r="G7" i="15"/>
  <c r="G6" i="15"/>
  <c r="F8" i="15"/>
  <c r="F7" i="15"/>
  <c r="F6" i="15"/>
  <c r="E8" i="15"/>
  <c r="E7" i="15"/>
  <c r="E6" i="15"/>
  <c r="D8" i="15"/>
  <c r="D7" i="15"/>
  <c r="D6" i="15"/>
  <c r="C8" i="15"/>
  <c r="C6" i="15"/>
  <c r="B8" i="15"/>
  <c r="B7" i="15"/>
  <c r="H23" i="14"/>
  <c r="H24" i="14" s="1"/>
  <c r="H22" i="14"/>
  <c r="H21" i="14"/>
  <c r="G23" i="14"/>
  <c r="G22" i="14"/>
  <c r="G24" i="14" s="1"/>
  <c r="G21" i="14"/>
  <c r="F23" i="14"/>
  <c r="F22" i="14"/>
  <c r="F21" i="14"/>
  <c r="F24" i="14" s="1"/>
  <c r="E23" i="14"/>
  <c r="E22" i="14"/>
  <c r="E21" i="14"/>
  <c r="E24" i="14" s="1"/>
  <c r="D23" i="14"/>
  <c r="D24" i="14" s="1"/>
  <c r="D22" i="14"/>
  <c r="D21" i="14"/>
  <c r="C23" i="14"/>
  <c r="C22" i="14"/>
  <c r="C24" i="14" s="1"/>
  <c r="C21" i="14"/>
  <c r="B23" i="14"/>
  <c r="B22" i="14"/>
  <c r="H18" i="14"/>
  <c r="H17" i="14"/>
  <c r="H16" i="14"/>
  <c r="G18" i="14"/>
  <c r="G17" i="14"/>
  <c r="G16" i="14"/>
  <c r="F18" i="14"/>
  <c r="F17" i="14"/>
  <c r="F16" i="14"/>
  <c r="E18" i="14"/>
  <c r="E17" i="14"/>
  <c r="E16" i="14"/>
  <c r="D18" i="14"/>
  <c r="D17" i="14"/>
  <c r="D16" i="14"/>
  <c r="C18" i="14"/>
  <c r="C17" i="14"/>
  <c r="C16" i="14"/>
  <c r="B18" i="14"/>
  <c r="B17" i="14"/>
  <c r="B16" i="14"/>
  <c r="H13" i="14"/>
  <c r="H12" i="14"/>
  <c r="H11" i="14"/>
  <c r="G13" i="14"/>
  <c r="G13" i="3" s="1"/>
  <c r="G12" i="14"/>
  <c r="G11" i="14"/>
  <c r="F13" i="14"/>
  <c r="F12" i="14"/>
  <c r="F12" i="3" s="1"/>
  <c r="F11" i="14"/>
  <c r="E13" i="14"/>
  <c r="E12" i="14"/>
  <c r="E11" i="14"/>
  <c r="D11" i="14"/>
  <c r="D13" i="14"/>
  <c r="D12" i="14"/>
  <c r="C13" i="14"/>
  <c r="I13" i="14" s="1"/>
  <c r="C12" i="14"/>
  <c r="C11" i="14"/>
  <c r="B13" i="14"/>
  <c r="B12" i="14"/>
  <c r="B21" i="14" s="1"/>
  <c r="I21" i="14" s="1"/>
  <c r="B11" i="14"/>
  <c r="H8" i="14"/>
  <c r="H7" i="14"/>
  <c r="H6" i="14"/>
  <c r="H6" i="3" s="1"/>
  <c r="G8" i="14"/>
  <c r="G7" i="14"/>
  <c r="G6" i="14"/>
  <c r="F8" i="14"/>
  <c r="F8" i="3" s="1"/>
  <c r="F7" i="14"/>
  <c r="F6" i="14"/>
  <c r="E8" i="14"/>
  <c r="E7" i="14"/>
  <c r="E7" i="3" s="1"/>
  <c r="E6" i="14"/>
  <c r="D8" i="14"/>
  <c r="D7" i="14"/>
  <c r="D6" i="14"/>
  <c r="D6" i="3" s="1"/>
  <c r="C8" i="14"/>
  <c r="C7" i="14"/>
  <c r="C6" i="14"/>
  <c r="B8" i="14"/>
  <c r="B7" i="14"/>
  <c r="B6" i="14"/>
  <c r="D24" i="13"/>
  <c r="B19" i="11"/>
  <c r="H24" i="2"/>
  <c r="G24" i="2"/>
  <c r="F24" i="2"/>
  <c r="E24" i="2"/>
  <c r="D24" i="2"/>
  <c r="C24" i="2"/>
  <c r="B24" i="2"/>
  <c r="I23" i="2"/>
  <c r="I22" i="2"/>
  <c r="I21" i="2"/>
  <c r="H24" i="4"/>
  <c r="G24" i="4"/>
  <c r="F24" i="4"/>
  <c r="E24" i="4"/>
  <c r="D24" i="4"/>
  <c r="C24" i="4"/>
  <c r="B24" i="4"/>
  <c r="I23" i="4"/>
  <c r="I22" i="4"/>
  <c r="I21" i="4"/>
  <c r="I24" i="4" s="1"/>
  <c r="G24" i="6"/>
  <c r="F24" i="6"/>
  <c r="E24" i="6"/>
  <c r="D24" i="6"/>
  <c r="C24" i="6"/>
  <c r="B24" i="6"/>
  <c r="I22" i="6"/>
  <c r="I21" i="6"/>
  <c r="I24" i="6" s="1"/>
  <c r="H24" i="5"/>
  <c r="F24" i="5"/>
  <c r="E24" i="5"/>
  <c r="D24" i="5"/>
  <c r="C24" i="5"/>
  <c r="B24" i="5"/>
  <c r="I22" i="5"/>
  <c r="I21" i="5"/>
  <c r="H24" i="7"/>
  <c r="G24" i="7"/>
  <c r="F24" i="7"/>
  <c r="E24" i="7"/>
  <c r="D24" i="7"/>
  <c r="C24" i="7"/>
  <c r="I23" i="7"/>
  <c r="I22" i="7"/>
  <c r="H24" i="8"/>
  <c r="G24" i="8"/>
  <c r="F24" i="8"/>
  <c r="E24" i="8"/>
  <c r="D24" i="8"/>
  <c r="C24" i="8"/>
  <c r="B24" i="8"/>
  <c r="I23" i="8"/>
  <c r="I22" i="8"/>
  <c r="I21" i="8"/>
  <c r="H24" i="9"/>
  <c r="G24" i="9"/>
  <c r="F24" i="9"/>
  <c r="E24" i="9"/>
  <c r="D24" i="9"/>
  <c r="C24" i="9"/>
  <c r="B24" i="9"/>
  <c r="I23" i="9"/>
  <c r="I22" i="9"/>
  <c r="I21" i="9"/>
  <c r="H24" i="10"/>
  <c r="G24" i="10"/>
  <c r="F24" i="10"/>
  <c r="E24" i="10"/>
  <c r="D24" i="10"/>
  <c r="C24" i="10"/>
  <c r="B24" i="10"/>
  <c r="I23" i="10"/>
  <c r="I22" i="10"/>
  <c r="I21" i="10"/>
  <c r="I24" i="10"/>
  <c r="H24" i="11"/>
  <c r="G24" i="11"/>
  <c r="F24" i="11"/>
  <c r="E24" i="11"/>
  <c r="D24" i="11"/>
  <c r="C24" i="11"/>
  <c r="B24" i="11"/>
  <c r="I23" i="11"/>
  <c r="I22" i="11"/>
  <c r="I21" i="11"/>
  <c r="I24" i="11"/>
  <c r="H24" i="12"/>
  <c r="G24" i="12"/>
  <c r="F24" i="12"/>
  <c r="E24" i="12"/>
  <c r="D24" i="12"/>
  <c r="C24" i="12"/>
  <c r="B24" i="12"/>
  <c r="I23" i="12"/>
  <c r="I22" i="12"/>
  <c r="I21" i="12"/>
  <c r="H24" i="13"/>
  <c r="I21" i="13"/>
  <c r="G24" i="13"/>
  <c r="F24" i="13"/>
  <c r="E24" i="13"/>
  <c r="C24" i="13"/>
  <c r="B24" i="13"/>
  <c r="I23" i="13"/>
  <c r="I24" i="13" s="1"/>
  <c r="I22" i="13"/>
  <c r="I16" i="4"/>
  <c r="I17" i="4"/>
  <c r="I18" i="4"/>
  <c r="H19" i="4"/>
  <c r="G19" i="4"/>
  <c r="F19" i="4"/>
  <c r="E19" i="4"/>
  <c r="D19" i="4"/>
  <c r="C19" i="4"/>
  <c r="B19" i="4"/>
  <c r="I11" i="4"/>
  <c r="I14" i="4" s="1"/>
  <c r="I12" i="4"/>
  <c r="I13" i="4"/>
  <c r="H14" i="4"/>
  <c r="G14" i="4"/>
  <c r="F14" i="4"/>
  <c r="E14" i="4"/>
  <c r="D14" i="4"/>
  <c r="C14" i="4"/>
  <c r="B14" i="4"/>
  <c r="I6" i="4"/>
  <c r="I7" i="4"/>
  <c r="I8" i="4"/>
  <c r="I9" i="4" s="1"/>
  <c r="H9" i="4"/>
  <c r="G9" i="4"/>
  <c r="F9" i="4"/>
  <c r="E9" i="4"/>
  <c r="D9" i="4"/>
  <c r="C9" i="4"/>
  <c r="B9" i="4"/>
  <c r="I16" i="6"/>
  <c r="I18" i="6"/>
  <c r="H19" i="6"/>
  <c r="G19" i="6"/>
  <c r="E19" i="6"/>
  <c r="D19" i="6"/>
  <c r="C19" i="6"/>
  <c r="B19" i="6"/>
  <c r="I11" i="6"/>
  <c r="I14" i="6" s="1"/>
  <c r="I12" i="6"/>
  <c r="I13" i="6"/>
  <c r="H14" i="6"/>
  <c r="G14" i="6"/>
  <c r="F14" i="6"/>
  <c r="E14" i="6"/>
  <c r="D14" i="6"/>
  <c r="C14" i="6"/>
  <c r="B14" i="6"/>
  <c r="I6" i="6"/>
  <c r="I7" i="6"/>
  <c r="I8" i="6"/>
  <c r="I9" i="6" s="1"/>
  <c r="H9" i="6"/>
  <c r="G9" i="6"/>
  <c r="F9" i="6"/>
  <c r="E9" i="6"/>
  <c r="D9" i="6"/>
  <c r="C9" i="6"/>
  <c r="B9" i="6"/>
  <c r="I11" i="8"/>
  <c r="I16" i="5"/>
  <c r="I17" i="5"/>
  <c r="I18" i="5"/>
  <c r="H19" i="5"/>
  <c r="G19" i="5"/>
  <c r="F19" i="5"/>
  <c r="E19" i="5"/>
  <c r="D19" i="5"/>
  <c r="C19" i="5"/>
  <c r="B19" i="5"/>
  <c r="I11" i="5"/>
  <c r="I12" i="5"/>
  <c r="I13" i="5"/>
  <c r="H14" i="5"/>
  <c r="G14" i="5"/>
  <c r="F14" i="5"/>
  <c r="E14" i="5"/>
  <c r="D14" i="5"/>
  <c r="C14" i="5"/>
  <c r="B14" i="5"/>
  <c r="I6" i="5"/>
  <c r="I8" i="5"/>
  <c r="H9" i="5"/>
  <c r="G9" i="5"/>
  <c r="F9" i="5"/>
  <c r="E9" i="5"/>
  <c r="D9" i="5"/>
  <c r="B9" i="5"/>
  <c r="I16" i="7"/>
  <c r="I18" i="7"/>
  <c r="G19" i="7"/>
  <c r="F19" i="7"/>
  <c r="E19" i="7"/>
  <c r="D19" i="7"/>
  <c r="C19" i="7"/>
  <c r="B19" i="7"/>
  <c r="I11" i="7"/>
  <c r="I12" i="7"/>
  <c r="I13" i="7"/>
  <c r="H14" i="7"/>
  <c r="G14" i="7"/>
  <c r="F14" i="7"/>
  <c r="E14" i="7"/>
  <c r="D14" i="7"/>
  <c r="C14" i="7"/>
  <c r="B14" i="7"/>
  <c r="I6" i="7"/>
  <c r="I7" i="7"/>
  <c r="I8" i="7"/>
  <c r="H9" i="7"/>
  <c r="G9" i="7"/>
  <c r="F9" i="7"/>
  <c r="E9" i="7"/>
  <c r="D9" i="7"/>
  <c r="C9" i="7"/>
  <c r="B9" i="7"/>
  <c r="I16" i="8"/>
  <c r="I17" i="8"/>
  <c r="I18" i="8"/>
  <c r="H19" i="8"/>
  <c r="G19" i="8"/>
  <c r="F19" i="8"/>
  <c r="E19" i="8"/>
  <c r="D19" i="8"/>
  <c r="C19" i="8"/>
  <c r="B19" i="8"/>
  <c r="I12" i="8"/>
  <c r="I13" i="8"/>
  <c r="H14" i="8"/>
  <c r="G14" i="8"/>
  <c r="F14" i="8"/>
  <c r="E14" i="8"/>
  <c r="D14" i="8"/>
  <c r="C14" i="8"/>
  <c r="B14" i="8"/>
  <c r="I6" i="8"/>
  <c r="I7" i="8"/>
  <c r="I8" i="8"/>
  <c r="H9" i="8"/>
  <c r="G9" i="8"/>
  <c r="F9" i="8"/>
  <c r="E9" i="8"/>
  <c r="D9" i="8"/>
  <c r="C9" i="8"/>
  <c r="B9" i="8"/>
  <c r="I16" i="9"/>
  <c r="I19" i="9"/>
  <c r="I17" i="9"/>
  <c r="I18" i="9"/>
  <c r="H19" i="9"/>
  <c r="G19" i="9"/>
  <c r="F19" i="9"/>
  <c r="E19" i="9"/>
  <c r="D19" i="9"/>
  <c r="C19" i="9"/>
  <c r="B19" i="9"/>
  <c r="I11" i="9"/>
  <c r="I14" i="9"/>
  <c r="I12" i="9"/>
  <c r="I13" i="9"/>
  <c r="H14" i="9"/>
  <c r="G14" i="9"/>
  <c r="F14" i="9"/>
  <c r="E14" i="9"/>
  <c r="D14" i="9"/>
  <c r="C14" i="9"/>
  <c r="B14" i="9"/>
  <c r="I6" i="9"/>
  <c r="I9" i="9"/>
  <c r="I7" i="9"/>
  <c r="I8" i="9"/>
  <c r="H9" i="9"/>
  <c r="G9" i="9"/>
  <c r="F9" i="9"/>
  <c r="E9" i="9"/>
  <c r="D9" i="9"/>
  <c r="C9" i="9"/>
  <c r="B9" i="9"/>
  <c r="I16" i="10"/>
  <c r="I17" i="10"/>
  <c r="I18" i="10"/>
  <c r="H19" i="10"/>
  <c r="G19" i="10"/>
  <c r="F19" i="10"/>
  <c r="E19" i="10"/>
  <c r="D19" i="10"/>
  <c r="C19" i="10"/>
  <c r="B19" i="10"/>
  <c r="I11" i="10"/>
  <c r="I12" i="10"/>
  <c r="I13" i="10"/>
  <c r="H14" i="10"/>
  <c r="G14" i="10"/>
  <c r="F14" i="10"/>
  <c r="E14" i="10"/>
  <c r="D14" i="10"/>
  <c r="C14" i="10"/>
  <c r="B14" i="10"/>
  <c r="I6" i="10"/>
  <c r="I7" i="10"/>
  <c r="I8" i="10"/>
  <c r="H9" i="10"/>
  <c r="G9" i="10"/>
  <c r="F9" i="10"/>
  <c r="E9" i="10"/>
  <c r="D9" i="10"/>
  <c r="C9" i="10"/>
  <c r="B9" i="10"/>
  <c r="I16" i="11"/>
  <c r="I19" i="11"/>
  <c r="I17" i="11"/>
  <c r="I18" i="11"/>
  <c r="H19" i="11"/>
  <c r="G19" i="11"/>
  <c r="F19" i="11"/>
  <c r="E19" i="11"/>
  <c r="D19" i="11"/>
  <c r="C19" i="11"/>
  <c r="I11" i="11"/>
  <c r="I12" i="11"/>
  <c r="I14" i="11"/>
  <c r="I13" i="11"/>
  <c r="H14" i="11"/>
  <c r="G14" i="11"/>
  <c r="F14" i="11"/>
  <c r="E14" i="11"/>
  <c r="D14" i="11"/>
  <c r="C14" i="11"/>
  <c r="B14" i="11"/>
  <c r="I6" i="11"/>
  <c r="I7" i="11"/>
  <c r="I9" i="11"/>
  <c r="I8" i="11"/>
  <c r="H9" i="11"/>
  <c r="G9" i="11"/>
  <c r="F9" i="11"/>
  <c r="E9" i="11"/>
  <c r="D9" i="11"/>
  <c r="C9" i="11"/>
  <c r="B9" i="11"/>
  <c r="I16" i="12"/>
  <c r="I17" i="12"/>
  <c r="I18" i="12"/>
  <c r="H19" i="12"/>
  <c r="G19" i="12"/>
  <c r="F19" i="12"/>
  <c r="E19" i="12"/>
  <c r="D19" i="12"/>
  <c r="C19" i="12"/>
  <c r="B19" i="12"/>
  <c r="I11" i="12"/>
  <c r="I12" i="12"/>
  <c r="I13" i="12"/>
  <c r="H14" i="12"/>
  <c r="G14" i="12"/>
  <c r="F14" i="12"/>
  <c r="E14" i="12"/>
  <c r="D14" i="12"/>
  <c r="C14" i="12"/>
  <c r="B14" i="12"/>
  <c r="I6" i="12"/>
  <c r="I7" i="12"/>
  <c r="I8" i="12"/>
  <c r="H9" i="12"/>
  <c r="G9" i="12"/>
  <c r="F9" i="12"/>
  <c r="E9" i="12"/>
  <c r="D9" i="12"/>
  <c r="C9" i="12"/>
  <c r="B9" i="12"/>
  <c r="I16" i="13"/>
  <c r="I17" i="13"/>
  <c r="I18" i="13"/>
  <c r="H19" i="13"/>
  <c r="G19" i="13"/>
  <c r="F19" i="13"/>
  <c r="E19" i="13"/>
  <c r="D19" i="13"/>
  <c r="C19" i="13"/>
  <c r="B19" i="13"/>
  <c r="I11" i="13"/>
  <c r="I13" i="13"/>
  <c r="H14" i="13"/>
  <c r="G14" i="13"/>
  <c r="F14" i="13"/>
  <c r="E14" i="13"/>
  <c r="D14" i="13"/>
  <c r="C14" i="13"/>
  <c r="I6" i="13"/>
  <c r="I7" i="13"/>
  <c r="I8" i="13"/>
  <c r="I9" i="13" s="1"/>
  <c r="H9" i="13"/>
  <c r="G9" i="13"/>
  <c r="F9" i="13"/>
  <c r="E9" i="13"/>
  <c r="D9" i="13"/>
  <c r="C9" i="13"/>
  <c r="B9" i="13"/>
  <c r="I7" i="2"/>
  <c r="I8" i="2"/>
  <c r="C9" i="2"/>
  <c r="D9" i="2"/>
  <c r="E9" i="2"/>
  <c r="F9" i="2"/>
  <c r="H9" i="2"/>
  <c r="I11" i="2"/>
  <c r="I14" i="2" s="1"/>
  <c r="I12" i="2"/>
  <c r="I13" i="2"/>
  <c r="B14" i="2"/>
  <c r="C14" i="2"/>
  <c r="D14" i="2"/>
  <c r="E14" i="2"/>
  <c r="F14" i="2"/>
  <c r="G14" i="2"/>
  <c r="H14" i="2"/>
  <c r="I17" i="2"/>
  <c r="I18" i="2"/>
  <c r="B19" i="2"/>
  <c r="C19" i="2"/>
  <c r="D19" i="2"/>
  <c r="E19" i="2"/>
  <c r="F19" i="2"/>
  <c r="H19" i="2"/>
  <c r="C9" i="5"/>
  <c r="C7" i="15"/>
  <c r="I7" i="5"/>
  <c r="F19" i="6"/>
  <c r="I17" i="6"/>
  <c r="F17" i="15"/>
  <c r="H19" i="7"/>
  <c r="I17" i="7"/>
  <c r="H17" i="15"/>
  <c r="H17" i="3" s="1"/>
  <c r="B24" i="7"/>
  <c r="I21" i="7"/>
  <c r="G24" i="5"/>
  <c r="I23" i="5"/>
  <c r="H24" i="6"/>
  <c r="I23" i="6"/>
  <c r="H23" i="15"/>
  <c r="B9" i="2"/>
  <c r="G9" i="2"/>
  <c r="I6" i="2"/>
  <c r="B14" i="13"/>
  <c r="B12" i="16"/>
  <c r="I12" i="13"/>
  <c r="I14" i="13" s="1"/>
  <c r="G19" i="2"/>
  <c r="I16" i="2"/>
  <c r="I14" i="10"/>
  <c r="I9" i="10"/>
  <c r="I24" i="12"/>
  <c r="I14" i="12"/>
  <c r="I9" i="12"/>
  <c r="I19" i="12"/>
  <c r="I19" i="10"/>
  <c r="I24" i="9"/>
  <c r="I24" i="5"/>
  <c r="I9" i="5"/>
  <c r="I19" i="13"/>
  <c r="C19" i="16" l="1"/>
  <c r="I18" i="16"/>
  <c r="G19" i="16"/>
  <c r="H19" i="16"/>
  <c r="I17" i="16"/>
  <c r="E19" i="16"/>
  <c r="E14" i="16"/>
  <c r="F14" i="16"/>
  <c r="H14" i="16"/>
  <c r="G14" i="16"/>
  <c r="D21" i="3"/>
  <c r="D24" i="16"/>
  <c r="I24" i="2"/>
  <c r="I23" i="16"/>
  <c r="I22" i="16"/>
  <c r="I24" i="16" s="1"/>
  <c r="E24" i="16"/>
  <c r="C21" i="3"/>
  <c r="E23" i="3"/>
  <c r="G21" i="3"/>
  <c r="H22" i="3"/>
  <c r="I19" i="2"/>
  <c r="E17" i="3"/>
  <c r="I16" i="16"/>
  <c r="I19" i="16" s="1"/>
  <c r="D19" i="16"/>
  <c r="D18" i="3"/>
  <c r="C17" i="3"/>
  <c r="F16" i="3"/>
  <c r="B14" i="16"/>
  <c r="D14" i="16"/>
  <c r="G11" i="3"/>
  <c r="C14" i="16"/>
  <c r="I13" i="16"/>
  <c r="I11" i="16"/>
  <c r="D13" i="3"/>
  <c r="I12" i="16"/>
  <c r="I9" i="2"/>
  <c r="E6" i="3"/>
  <c r="D9" i="16"/>
  <c r="I7" i="16"/>
  <c r="G23" i="3"/>
  <c r="I19" i="5"/>
  <c r="F9" i="15"/>
  <c r="I19" i="7"/>
  <c r="I14" i="7"/>
  <c r="I22" i="14"/>
  <c r="I23" i="14"/>
  <c r="I24" i="14" s="1"/>
  <c r="I24" i="8"/>
  <c r="H23" i="3"/>
  <c r="C22" i="3"/>
  <c r="D23" i="3"/>
  <c r="F21" i="3"/>
  <c r="G22" i="3"/>
  <c r="B22" i="3"/>
  <c r="C23" i="3"/>
  <c r="E21" i="3"/>
  <c r="F22" i="3"/>
  <c r="F23" i="3"/>
  <c r="I19" i="8"/>
  <c r="H16" i="3"/>
  <c r="B12" i="3"/>
  <c r="I19" i="4"/>
  <c r="I19" i="6"/>
  <c r="I23" i="15"/>
  <c r="G18" i="3"/>
  <c r="F19" i="15"/>
  <c r="C16" i="3"/>
  <c r="D17" i="3"/>
  <c r="E18" i="3"/>
  <c r="C19" i="15"/>
  <c r="G16" i="3"/>
  <c r="B19" i="15"/>
  <c r="E19" i="15"/>
  <c r="I14" i="5"/>
  <c r="D12" i="3"/>
  <c r="C14" i="15"/>
  <c r="G14" i="15"/>
  <c r="C11" i="3"/>
  <c r="E13" i="3"/>
  <c r="H12" i="3"/>
  <c r="C12" i="3"/>
  <c r="F11" i="3"/>
  <c r="G12" i="3"/>
  <c r="G14" i="3" s="1"/>
  <c r="I13" i="15"/>
  <c r="D14" i="15"/>
  <c r="E14" i="15"/>
  <c r="H14" i="15"/>
  <c r="C9" i="15"/>
  <c r="C8" i="3"/>
  <c r="G8" i="3"/>
  <c r="B9" i="15"/>
  <c r="D9" i="15"/>
  <c r="G9" i="15"/>
  <c r="H9" i="15"/>
  <c r="I24" i="7"/>
  <c r="E24" i="15"/>
  <c r="G24" i="3"/>
  <c r="D22" i="3"/>
  <c r="G24" i="15"/>
  <c r="C24" i="15"/>
  <c r="B24" i="15"/>
  <c r="D24" i="15"/>
  <c r="H24" i="15"/>
  <c r="E24" i="3"/>
  <c r="B23" i="3"/>
  <c r="I21" i="15"/>
  <c r="H21" i="3"/>
  <c r="F24" i="15"/>
  <c r="G17" i="3"/>
  <c r="D19" i="15"/>
  <c r="G19" i="15"/>
  <c r="I18" i="15"/>
  <c r="I17" i="15"/>
  <c r="I16" i="15"/>
  <c r="B17" i="3"/>
  <c r="C18" i="3"/>
  <c r="E16" i="3"/>
  <c r="H19" i="15"/>
  <c r="B18" i="3"/>
  <c r="D16" i="3"/>
  <c r="F18" i="3"/>
  <c r="I12" i="15"/>
  <c r="E12" i="3"/>
  <c r="F13" i="3"/>
  <c r="H11" i="3"/>
  <c r="F14" i="15"/>
  <c r="I11" i="15"/>
  <c r="D11" i="3"/>
  <c r="B13" i="3"/>
  <c r="B14" i="3" s="1"/>
  <c r="B14" i="15"/>
  <c r="I6" i="15"/>
  <c r="I9" i="7"/>
  <c r="E9" i="15"/>
  <c r="I7" i="15"/>
  <c r="I8" i="15"/>
  <c r="C6" i="3"/>
  <c r="D7" i="3"/>
  <c r="G6" i="3"/>
  <c r="B6" i="3"/>
  <c r="C7" i="3"/>
  <c r="D8" i="3"/>
  <c r="G7" i="3"/>
  <c r="F19" i="14"/>
  <c r="H19" i="14"/>
  <c r="I18" i="14"/>
  <c r="E19" i="14"/>
  <c r="H18" i="3"/>
  <c r="G19" i="14"/>
  <c r="I16" i="14"/>
  <c r="D19" i="14"/>
  <c r="F17" i="3"/>
  <c r="B19" i="14"/>
  <c r="C19" i="14"/>
  <c r="I17" i="14"/>
  <c r="B16" i="3"/>
  <c r="C13" i="3"/>
  <c r="I14" i="8"/>
  <c r="I11" i="14"/>
  <c r="F14" i="14"/>
  <c r="B14" i="14"/>
  <c r="G14" i="14"/>
  <c r="H14" i="14"/>
  <c r="E14" i="14"/>
  <c r="H13" i="3"/>
  <c r="C14" i="14"/>
  <c r="I12" i="14"/>
  <c r="I14" i="14" s="1"/>
  <c r="B24" i="14"/>
  <c r="D14" i="14"/>
  <c r="B21" i="3"/>
  <c r="E11" i="3"/>
  <c r="I9" i="8"/>
  <c r="F9" i="14"/>
  <c r="I7" i="14"/>
  <c r="B9" i="14"/>
  <c r="B7" i="3"/>
  <c r="E9" i="14"/>
  <c r="H9" i="14"/>
  <c r="I6" i="14"/>
  <c r="I8" i="14"/>
  <c r="D9" i="14"/>
  <c r="G9" i="14"/>
  <c r="C9" i="14"/>
  <c r="E8" i="3"/>
  <c r="E9" i="3" s="1"/>
  <c r="B8" i="3"/>
  <c r="F7" i="3"/>
  <c r="H7" i="3"/>
  <c r="I8" i="16"/>
  <c r="F9" i="16"/>
  <c r="E9" i="16"/>
  <c r="H9" i="16"/>
  <c r="B9" i="16"/>
  <c r="I6" i="16"/>
  <c r="F6" i="3"/>
  <c r="I9" i="16" l="1"/>
  <c r="I14" i="16"/>
  <c r="I24" i="15"/>
  <c r="C24" i="3"/>
  <c r="I23" i="3"/>
  <c r="H24" i="3"/>
  <c r="F24" i="3"/>
  <c r="I22" i="3"/>
  <c r="H19" i="3"/>
  <c r="I14" i="15"/>
  <c r="G19" i="3"/>
  <c r="F19" i="3"/>
  <c r="D14" i="3"/>
  <c r="E19" i="3"/>
  <c r="D19" i="3"/>
  <c r="I18" i="3"/>
  <c r="I12" i="3"/>
  <c r="F14" i="3"/>
  <c r="C14" i="3"/>
  <c r="E14" i="3"/>
  <c r="D9" i="3"/>
  <c r="G9" i="3"/>
  <c r="D24" i="3"/>
  <c r="C19" i="3"/>
  <c r="I19" i="15"/>
  <c r="H14" i="3"/>
  <c r="I9" i="15"/>
  <c r="C9" i="3"/>
  <c r="I17" i="3"/>
  <c r="I19" i="14"/>
  <c r="B19" i="3"/>
  <c r="I16" i="3"/>
  <c r="B24" i="3"/>
  <c r="I21" i="3"/>
  <c r="I13" i="3"/>
  <c r="I11" i="3"/>
  <c r="B9" i="3"/>
  <c r="F9" i="3"/>
  <c r="I7" i="3"/>
  <c r="H9" i="3"/>
  <c r="I8" i="3"/>
  <c r="I9" i="14"/>
  <c r="I6" i="3"/>
  <c r="I24" i="3" l="1"/>
  <c r="I19" i="3"/>
  <c r="I14" i="3"/>
  <c r="I9" i="3"/>
</calcChain>
</file>

<file path=xl/sharedStrings.xml><?xml version="1.0" encoding="utf-8"?>
<sst xmlns="http://schemas.openxmlformats.org/spreadsheetml/2006/main" count="800" uniqueCount="25">
  <si>
    <t>Library Service Transactions</t>
  </si>
  <si>
    <t>9:00 - 11:00 AM</t>
  </si>
  <si>
    <t>Reference</t>
  </si>
  <si>
    <t>Technical</t>
  </si>
  <si>
    <t>7:30 - 9:00 AM</t>
  </si>
  <si>
    <t>11:00 - 1:00 PM</t>
  </si>
  <si>
    <t>3:00 - 5:00 PM</t>
  </si>
  <si>
    <t>5:00 - 7:00 PM</t>
  </si>
  <si>
    <t>1:00  - 3:00 PM</t>
  </si>
  <si>
    <t>7:00 - 9:00 PM</t>
  </si>
  <si>
    <t>Total</t>
  </si>
  <si>
    <t>Directional</t>
  </si>
  <si>
    <t>COLLIER</t>
  </si>
  <si>
    <t>LEE</t>
  </si>
  <si>
    <t>CHARLOTTE</t>
  </si>
  <si>
    <t>TOTAL</t>
  </si>
  <si>
    <t>Hendy/Glades</t>
  </si>
  <si>
    <t>Summer 2017 Library Service Transactions</t>
  </si>
  <si>
    <t>Spring 2017 Library Service Transactions</t>
  </si>
  <si>
    <t>Fall 2016 Library Service Transactions</t>
  </si>
  <si>
    <t>August 8 - 31, 2016</t>
  </si>
  <si>
    <t>April - May 5, 2017</t>
  </si>
  <si>
    <t>May 6 - June 2017</t>
  </si>
  <si>
    <t>July - August 5, 2017</t>
  </si>
  <si>
    <t xml:space="preserve">Academic Year 2016-2017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</si>
</sst>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name val="Goudy Old Style"/>
      <family val="1"/>
    </font>
    <font>
      <sz val="10"/>
      <name val="Goudy Old Style"/>
      <family val="1"/>
    </font>
    <font>
      <b/>
      <sz val="14"/>
      <name val="Goudy Old Style"/>
      <family val="1"/>
    </font>
    <font>
      <b/>
      <sz val="12"/>
      <name val="Goudy Old Style"/>
      <family val="1"/>
    </font>
    <font>
      <b/>
      <sz val="14"/>
      <color indexed="9"/>
      <name val="Goudy Old Style"/>
      <family val="1"/>
    </font>
    <font>
      <sz val="10"/>
      <color indexed="9"/>
      <name val="Goudy Old Style"/>
      <family val="1"/>
    </font>
    <font>
      <sz val="14"/>
      <name val="Arial"/>
      <family val="2"/>
    </font>
    <font>
      <sz val="14"/>
      <name val="Goudy Old Style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6" fillId="0" borderId="1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6" fillId="4" borderId="1" xfId="0" applyFont="1" applyFill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0" fontId="6" fillId="5" borderId="1" xfId="0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5" fillId="5" borderId="1" xfId="0" applyFont="1" applyFill="1" applyBorder="1" applyProtection="1"/>
    <xf numFmtId="0" fontId="5" fillId="6" borderId="1" xfId="0" applyFont="1" applyFill="1" applyBorder="1" applyProtection="1"/>
    <xf numFmtId="0" fontId="5" fillId="5" borderId="2" xfId="0" applyFont="1" applyFill="1" applyBorder="1" applyProtection="1"/>
    <xf numFmtId="0" fontId="4" fillId="2" borderId="1" xfId="0" applyFont="1" applyFill="1" applyBorder="1" applyProtection="1"/>
    <xf numFmtId="0" fontId="6" fillId="2" borderId="1" xfId="0" applyFont="1" applyFill="1" applyBorder="1" applyAlignment="1" applyProtection="1">
      <alignment horizontal="right"/>
    </xf>
    <xf numFmtId="0" fontId="10" fillId="0" borderId="1" xfId="0" applyFont="1" applyBorder="1" applyProtection="1"/>
    <xf numFmtId="0" fontId="4" fillId="3" borderId="1" xfId="0" applyFont="1" applyFill="1" applyBorder="1" applyProtection="1"/>
    <xf numFmtId="0" fontId="6" fillId="3" borderId="1" xfId="0" applyFont="1" applyFill="1" applyBorder="1" applyAlignment="1" applyProtection="1">
      <alignment horizontal="right"/>
    </xf>
    <xf numFmtId="0" fontId="4" fillId="4" borderId="1" xfId="0" applyFont="1" applyFill="1" applyBorder="1" applyProtection="1"/>
    <xf numFmtId="0" fontId="6" fillId="4" borderId="1" xfId="0" applyFont="1" applyFill="1" applyBorder="1" applyAlignment="1" applyProtection="1">
      <alignment horizontal="right"/>
    </xf>
    <xf numFmtId="0" fontId="0" fillId="0" borderId="0" xfId="0" applyFill="1" applyBorder="1" applyProtection="1">
      <protection locked="0"/>
    </xf>
    <xf numFmtId="0" fontId="6" fillId="7" borderId="1" xfId="0" applyFont="1" applyFill="1" applyBorder="1" applyProtection="1">
      <protection locked="0"/>
    </xf>
    <xf numFmtId="0" fontId="4" fillId="7" borderId="1" xfId="0" applyFont="1" applyFill="1" applyBorder="1" applyProtection="1"/>
    <xf numFmtId="0" fontId="6" fillId="7" borderId="1" xfId="0" applyFont="1" applyFill="1" applyBorder="1" applyAlignment="1" applyProtection="1">
      <alignment horizontal="right"/>
    </xf>
    <xf numFmtId="0" fontId="4" fillId="7" borderId="1" xfId="0" applyFont="1" applyFill="1" applyBorder="1" applyProtection="1">
      <protection locked="0"/>
    </xf>
    <xf numFmtId="0" fontId="6" fillId="7" borderId="1" xfId="0" applyFont="1" applyFill="1" applyBorder="1" applyAlignment="1" applyProtection="1">
      <alignment horizontal="right"/>
      <protection locked="0"/>
    </xf>
    <xf numFmtId="0" fontId="10" fillId="0" borderId="0" xfId="0" applyFont="1"/>
    <xf numFmtId="0" fontId="5" fillId="8" borderId="1" xfId="0" applyFont="1" applyFill="1" applyBorder="1" applyProtection="1"/>
    <xf numFmtId="0" fontId="5" fillId="8" borderId="1" xfId="0" applyFont="1" applyFill="1" applyBorder="1" applyProtection="1">
      <protection locked="0"/>
    </xf>
    <xf numFmtId="0" fontId="10" fillId="8" borderId="1" xfId="0" applyFont="1" applyFill="1" applyBorder="1" applyProtection="1"/>
    <xf numFmtId="0" fontId="0" fillId="0" borderId="0" xfId="0" applyFill="1" applyProtection="1">
      <protection locked="0"/>
    </xf>
    <xf numFmtId="0" fontId="0" fillId="0" borderId="0" xfId="0" applyProtection="1"/>
    <xf numFmtId="0" fontId="4" fillId="2" borderId="3" xfId="0" applyFont="1" applyFill="1" applyBorder="1" applyProtection="1">
      <protection locked="0"/>
    </xf>
    <xf numFmtId="0" fontId="7" fillId="0" borderId="4" xfId="0" applyFont="1" applyFill="1" applyBorder="1" applyAlignment="1" applyProtection="1">
      <alignment horizontal="center"/>
      <protection locked="0"/>
    </xf>
    <xf numFmtId="0" fontId="8" fillId="0" borderId="4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Protection="1">
      <protection locked="0"/>
    </xf>
    <xf numFmtId="0" fontId="4" fillId="2" borderId="3" xfId="0" applyFont="1" applyFill="1" applyBorder="1" applyProtection="1"/>
    <xf numFmtId="0" fontId="10" fillId="0" borderId="0" xfId="0" applyFont="1" applyAlignment="1">
      <alignment vertical="center"/>
    </xf>
    <xf numFmtId="0" fontId="10" fillId="0" borderId="5" xfId="0" applyFont="1" applyBorder="1" applyProtection="1"/>
    <xf numFmtId="0" fontId="10" fillId="0" borderId="1" xfId="0" applyFont="1" applyBorder="1"/>
    <xf numFmtId="17" fontId="5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/>
    <xf numFmtId="0" fontId="11" fillId="0" borderId="4" xfId="0" applyFont="1" applyFill="1" applyBorder="1" applyAlignment="1"/>
    <xf numFmtId="0" fontId="11" fillId="0" borderId="0" xfId="0" applyFont="1" applyBorder="1" applyAlignment="1"/>
    <xf numFmtId="0" fontId="11" fillId="0" borderId="4" xfId="0" applyFont="1" applyBorder="1" applyAlignment="1"/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7" fontId="5" fillId="0" borderId="0" xfId="0" applyNumberFormat="1" applyFont="1" applyFill="1" applyAlignment="1" applyProtection="1">
      <alignment horizontal="right"/>
      <protection locked="0"/>
    </xf>
    <xf numFmtId="0" fontId="9" fillId="0" borderId="0" xfId="0" applyFont="1" applyFill="1" applyAlignment="1" applyProtection="1">
      <alignment horizontal="right"/>
      <protection locked="0"/>
    </xf>
    <xf numFmtId="0" fontId="0" fillId="0" borderId="0" xfId="0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H3" sqref="H3:I3"/>
    </sheetView>
  </sheetViews>
  <sheetFormatPr defaultRowHeight="12.75" x14ac:dyDescent="0.2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 x14ac:dyDescent="0.2">
      <c r="C1" s="28"/>
      <c r="D1" s="28"/>
      <c r="E1" s="28"/>
    </row>
    <row r="2" spans="1:9" ht="13.5" x14ac:dyDescent="0.25">
      <c r="A2" s="10"/>
      <c r="B2" s="11"/>
      <c r="C2" s="51" t="s">
        <v>0</v>
      </c>
      <c r="D2" s="52"/>
      <c r="E2" s="52"/>
      <c r="F2" s="52"/>
      <c r="G2" s="10"/>
      <c r="H2" s="11"/>
      <c r="I2" s="11"/>
    </row>
    <row r="3" spans="1:9" ht="18.75" x14ac:dyDescent="0.3">
      <c r="A3" s="10"/>
      <c r="B3" s="11"/>
      <c r="C3" s="53"/>
      <c r="D3" s="53"/>
      <c r="E3" s="53"/>
      <c r="F3" s="53"/>
      <c r="G3" s="11"/>
      <c r="H3" s="49" t="s">
        <v>20</v>
      </c>
      <c r="I3" s="50"/>
    </row>
    <row r="4" spans="1:9" ht="18.75" x14ac:dyDescent="0.3">
      <c r="A4" s="11"/>
      <c r="B4" s="11"/>
      <c r="C4" s="43"/>
      <c r="D4" s="43"/>
      <c r="E4" s="44"/>
      <c r="F4" s="12"/>
      <c r="G4" s="10"/>
      <c r="H4" s="11"/>
      <c r="I4" s="11"/>
    </row>
    <row r="5" spans="1:9" ht="16.5" x14ac:dyDescent="0.3">
      <c r="A5" s="3" t="s">
        <v>13</v>
      </c>
      <c r="B5" s="4" t="s">
        <v>4</v>
      </c>
      <c r="C5" s="40" t="s">
        <v>1</v>
      </c>
      <c r="D5" s="40" t="s">
        <v>5</v>
      </c>
      <c r="E5" s="40" t="s">
        <v>8</v>
      </c>
      <c r="F5" s="4" t="s">
        <v>6</v>
      </c>
      <c r="G5" s="4" t="s">
        <v>7</v>
      </c>
      <c r="H5" s="4" t="s">
        <v>9</v>
      </c>
      <c r="I5" s="13" t="s">
        <v>10</v>
      </c>
    </row>
    <row r="6" spans="1:9" ht="18.75" x14ac:dyDescent="0.3">
      <c r="A6" s="1" t="s">
        <v>11</v>
      </c>
      <c r="B6" s="2">
        <v>22</v>
      </c>
      <c r="C6" s="2">
        <v>77</v>
      </c>
      <c r="D6" s="2">
        <v>100</v>
      </c>
      <c r="E6" s="2">
        <v>95</v>
      </c>
      <c r="F6" s="2">
        <v>53</v>
      </c>
      <c r="G6" s="2">
        <v>26</v>
      </c>
      <c r="H6" s="2">
        <v>8</v>
      </c>
      <c r="I6" s="18">
        <f>SUM(B6:H6)</f>
        <v>381</v>
      </c>
    </row>
    <row r="7" spans="1:9" ht="18.75" x14ac:dyDescent="0.3">
      <c r="A7" s="1" t="s">
        <v>2</v>
      </c>
      <c r="B7" s="2">
        <v>5</v>
      </c>
      <c r="C7" s="2">
        <v>17</v>
      </c>
      <c r="D7" s="2">
        <v>37</v>
      </c>
      <c r="E7" s="2">
        <v>14</v>
      </c>
      <c r="F7" s="2">
        <v>7</v>
      </c>
      <c r="G7" s="2">
        <v>13</v>
      </c>
      <c r="H7" s="2">
        <v>10</v>
      </c>
      <c r="I7" s="18">
        <f>SUM(B7:H7)</f>
        <v>103</v>
      </c>
    </row>
    <row r="8" spans="1:9" ht="18.75" x14ac:dyDescent="0.3">
      <c r="A8" s="1" t="s">
        <v>3</v>
      </c>
      <c r="B8" s="2">
        <v>24</v>
      </c>
      <c r="C8" s="2">
        <v>44</v>
      </c>
      <c r="D8" s="2">
        <v>67</v>
      </c>
      <c r="E8" s="2">
        <v>56</v>
      </c>
      <c r="F8" s="2">
        <v>39</v>
      </c>
      <c r="G8" s="2">
        <v>12</v>
      </c>
      <c r="H8" s="2">
        <v>4</v>
      </c>
      <c r="I8" s="18">
        <f>SUM(B8:H8)</f>
        <v>246</v>
      </c>
    </row>
    <row r="9" spans="1:9" ht="18.75" x14ac:dyDescent="0.3">
      <c r="A9" s="14" t="s">
        <v>15</v>
      </c>
      <c r="B9" s="18">
        <f t="shared" ref="B9:I9" si="0">SUM(B6:B8)</f>
        <v>51</v>
      </c>
      <c r="C9" s="18">
        <f t="shared" si="0"/>
        <v>138</v>
      </c>
      <c r="D9" s="18">
        <f t="shared" si="0"/>
        <v>204</v>
      </c>
      <c r="E9" s="18">
        <f t="shared" si="0"/>
        <v>165</v>
      </c>
      <c r="F9" s="18">
        <f t="shared" si="0"/>
        <v>99</v>
      </c>
      <c r="G9" s="18">
        <f t="shared" si="0"/>
        <v>51</v>
      </c>
      <c r="H9" s="18">
        <f t="shared" si="0"/>
        <v>22</v>
      </c>
      <c r="I9" s="19">
        <f t="shared" si="0"/>
        <v>730</v>
      </c>
    </row>
    <row r="10" spans="1:9" ht="16.5" x14ac:dyDescent="0.3">
      <c r="A10" s="5" t="s">
        <v>12</v>
      </c>
      <c r="B10" s="6" t="s">
        <v>4</v>
      </c>
      <c r="C10" s="6" t="s">
        <v>1</v>
      </c>
      <c r="D10" s="6" t="s">
        <v>5</v>
      </c>
      <c r="E10" s="6" t="s">
        <v>8</v>
      </c>
      <c r="F10" s="6" t="s">
        <v>6</v>
      </c>
      <c r="G10" s="6" t="s">
        <v>7</v>
      </c>
      <c r="H10" s="6" t="s">
        <v>9</v>
      </c>
      <c r="I10" s="25" t="s">
        <v>10</v>
      </c>
    </row>
    <row r="11" spans="1:9" ht="18.75" x14ac:dyDescent="0.3">
      <c r="A11" s="1" t="s">
        <v>11</v>
      </c>
      <c r="B11" s="2">
        <v>23</v>
      </c>
      <c r="C11" s="2">
        <v>74</v>
      </c>
      <c r="D11" s="2">
        <v>90</v>
      </c>
      <c r="E11" s="2">
        <v>45</v>
      </c>
      <c r="F11" s="2">
        <v>60</v>
      </c>
      <c r="G11" s="2">
        <v>29</v>
      </c>
      <c r="H11" s="2">
        <v>4</v>
      </c>
      <c r="I11" s="18">
        <f>SUM(B11:H11)</f>
        <v>325</v>
      </c>
    </row>
    <row r="12" spans="1:9" ht="18.75" x14ac:dyDescent="0.3">
      <c r="A12" s="1" t="s">
        <v>2</v>
      </c>
      <c r="B12" s="2">
        <v>5</v>
      </c>
      <c r="C12" s="2">
        <v>7</v>
      </c>
      <c r="D12" s="2">
        <v>2</v>
      </c>
      <c r="E12" s="2">
        <v>5</v>
      </c>
      <c r="F12" s="2">
        <v>6</v>
      </c>
      <c r="G12" s="2">
        <v>2</v>
      </c>
      <c r="H12" s="2">
        <v>1</v>
      </c>
      <c r="I12" s="18">
        <f>SUM(B12:H12)</f>
        <v>28</v>
      </c>
    </row>
    <row r="13" spans="1:9" ht="18.75" x14ac:dyDescent="0.3">
      <c r="A13" s="1" t="s">
        <v>3</v>
      </c>
      <c r="B13" s="2">
        <v>6</v>
      </c>
      <c r="C13" s="2">
        <v>35</v>
      </c>
      <c r="D13" s="2">
        <v>24</v>
      </c>
      <c r="E13" s="2">
        <v>20</v>
      </c>
      <c r="F13" s="2">
        <v>11</v>
      </c>
      <c r="G13" s="2">
        <v>12</v>
      </c>
      <c r="H13" s="2">
        <v>3</v>
      </c>
      <c r="I13" s="20">
        <f>SUM(B13:H13)</f>
        <v>111</v>
      </c>
    </row>
    <row r="14" spans="1:9" ht="18.75" x14ac:dyDescent="0.3">
      <c r="A14" s="14" t="s">
        <v>15</v>
      </c>
      <c r="B14" s="18">
        <f t="shared" ref="B14:I14" si="1">SUM(B11:B13)</f>
        <v>34</v>
      </c>
      <c r="C14" s="18">
        <f t="shared" si="1"/>
        <v>116</v>
      </c>
      <c r="D14" s="18">
        <f t="shared" si="1"/>
        <v>116</v>
      </c>
      <c r="E14" s="18">
        <f t="shared" si="1"/>
        <v>70</v>
      </c>
      <c r="F14" s="18">
        <f t="shared" si="1"/>
        <v>77</v>
      </c>
      <c r="G14" s="18">
        <f t="shared" si="1"/>
        <v>43</v>
      </c>
      <c r="H14" s="18">
        <f t="shared" si="1"/>
        <v>8</v>
      </c>
      <c r="I14" s="19">
        <f t="shared" si="1"/>
        <v>464</v>
      </c>
    </row>
    <row r="15" spans="1:9" ht="16.5" x14ac:dyDescent="0.3">
      <c r="A15" s="7" t="s">
        <v>14</v>
      </c>
      <c r="B15" s="8" t="s">
        <v>4</v>
      </c>
      <c r="C15" s="8" t="s">
        <v>1</v>
      </c>
      <c r="D15" s="8" t="s">
        <v>5</v>
      </c>
      <c r="E15" s="8" t="s">
        <v>8</v>
      </c>
      <c r="F15" s="8" t="s">
        <v>6</v>
      </c>
      <c r="G15" s="8" t="s">
        <v>7</v>
      </c>
      <c r="H15" s="8" t="s">
        <v>9</v>
      </c>
      <c r="I15" s="16" t="s">
        <v>10</v>
      </c>
    </row>
    <row r="16" spans="1:9" ht="18.75" x14ac:dyDescent="0.3">
      <c r="A16" s="1" t="s">
        <v>11</v>
      </c>
      <c r="B16" s="2">
        <v>45</v>
      </c>
      <c r="C16" s="2">
        <v>79</v>
      </c>
      <c r="D16" s="2">
        <v>84</v>
      </c>
      <c r="E16" s="2">
        <v>85</v>
      </c>
      <c r="F16" s="2">
        <v>37</v>
      </c>
      <c r="G16" s="2">
        <v>32</v>
      </c>
      <c r="H16" s="2">
        <v>5</v>
      </c>
      <c r="I16" s="18">
        <f>SUM(B16:H16)</f>
        <v>367</v>
      </c>
    </row>
    <row r="17" spans="1:9" ht="18.75" x14ac:dyDescent="0.3">
      <c r="A17" s="1" t="s">
        <v>2</v>
      </c>
      <c r="B17" s="2">
        <v>3</v>
      </c>
      <c r="C17" s="2">
        <v>9</v>
      </c>
      <c r="D17" s="2">
        <v>14</v>
      </c>
      <c r="E17" s="2">
        <v>14</v>
      </c>
      <c r="F17" s="2">
        <v>4</v>
      </c>
      <c r="G17" s="2">
        <v>10</v>
      </c>
      <c r="H17" s="2">
        <v>4</v>
      </c>
      <c r="I17" s="18">
        <f>SUM(B17:H17)</f>
        <v>58</v>
      </c>
    </row>
    <row r="18" spans="1:9" ht="18.75" x14ac:dyDescent="0.3">
      <c r="A18" s="1" t="s">
        <v>3</v>
      </c>
      <c r="B18" s="2">
        <v>44</v>
      </c>
      <c r="C18" s="2">
        <v>96</v>
      </c>
      <c r="D18" s="2">
        <v>76</v>
      </c>
      <c r="E18" s="2">
        <v>78</v>
      </c>
      <c r="F18" s="2">
        <v>24</v>
      </c>
      <c r="G18" s="2">
        <v>24</v>
      </c>
      <c r="H18" s="2">
        <v>6</v>
      </c>
      <c r="I18" s="18">
        <f>SUM(B18:H18)</f>
        <v>348</v>
      </c>
    </row>
    <row r="19" spans="1:9" ht="18.75" x14ac:dyDescent="0.3">
      <c r="A19" s="14" t="s">
        <v>15</v>
      </c>
      <c r="B19" s="18">
        <f t="shared" ref="B19:I19" si="2">SUM(B16:B18)</f>
        <v>92</v>
      </c>
      <c r="C19" s="18">
        <f t="shared" si="2"/>
        <v>184</v>
      </c>
      <c r="D19" s="18">
        <f t="shared" si="2"/>
        <v>174</v>
      </c>
      <c r="E19" s="18">
        <f t="shared" si="2"/>
        <v>177</v>
      </c>
      <c r="F19" s="18">
        <f t="shared" si="2"/>
        <v>65</v>
      </c>
      <c r="G19" s="18">
        <f t="shared" si="2"/>
        <v>66</v>
      </c>
      <c r="H19" s="18">
        <f t="shared" si="2"/>
        <v>15</v>
      </c>
      <c r="I19" s="19">
        <f t="shared" si="2"/>
        <v>773</v>
      </c>
    </row>
    <row r="20" spans="1:9" ht="18.75" customHeight="1" x14ac:dyDescent="0.3">
      <c r="A20" s="29" t="s">
        <v>16</v>
      </c>
      <c r="B20" s="32" t="s">
        <v>4</v>
      </c>
      <c r="C20" s="32" t="s">
        <v>1</v>
      </c>
      <c r="D20" s="32" t="s">
        <v>5</v>
      </c>
      <c r="E20" s="32" t="s">
        <v>8</v>
      </c>
      <c r="F20" s="32" t="s">
        <v>6</v>
      </c>
      <c r="G20" s="32" t="s">
        <v>7</v>
      </c>
      <c r="H20" s="32" t="s">
        <v>9</v>
      </c>
      <c r="I20" s="33" t="s">
        <v>10</v>
      </c>
    </row>
    <row r="21" spans="1:9" ht="18.75" customHeight="1" x14ac:dyDescent="0.3">
      <c r="A21" s="1" t="s">
        <v>11</v>
      </c>
      <c r="B21" s="2">
        <v>0</v>
      </c>
      <c r="C21" s="2">
        <v>0</v>
      </c>
      <c r="D21" s="2">
        <v>0</v>
      </c>
      <c r="E21" s="2">
        <v>1</v>
      </c>
      <c r="F21" s="2">
        <v>1</v>
      </c>
      <c r="G21" s="2">
        <v>0</v>
      </c>
      <c r="H21" s="2">
        <v>0</v>
      </c>
      <c r="I21" s="37">
        <f>SUM(B21:H21)</f>
        <v>2</v>
      </c>
    </row>
    <row r="22" spans="1:9" ht="18.75" customHeight="1" x14ac:dyDescent="0.3">
      <c r="A22" s="1" t="s">
        <v>2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37">
        <f>SUM(B22:H22)</f>
        <v>0</v>
      </c>
    </row>
    <row r="23" spans="1:9" ht="18.75" customHeight="1" x14ac:dyDescent="0.3">
      <c r="A23" s="1" t="s">
        <v>3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37">
        <f>SUM(B23:H23)</f>
        <v>0</v>
      </c>
    </row>
    <row r="24" spans="1:9" ht="18.75" customHeight="1" x14ac:dyDescent="0.3">
      <c r="A24" s="14" t="s">
        <v>15</v>
      </c>
      <c r="B24" s="37">
        <f t="shared" ref="B24:H24" si="3">SUM(B21:B23)</f>
        <v>0</v>
      </c>
      <c r="C24" s="37">
        <f t="shared" si="3"/>
        <v>0</v>
      </c>
      <c r="D24" s="37">
        <f t="shared" si="3"/>
        <v>0</v>
      </c>
      <c r="E24" s="37">
        <f t="shared" si="3"/>
        <v>1</v>
      </c>
      <c r="F24" s="37">
        <f t="shared" si="3"/>
        <v>1</v>
      </c>
      <c r="G24" s="37">
        <f t="shared" si="3"/>
        <v>0</v>
      </c>
      <c r="H24" s="37">
        <f t="shared" si="3"/>
        <v>0</v>
      </c>
      <c r="I24" s="37">
        <f>SUM(I21:I23)</f>
        <v>2</v>
      </c>
    </row>
    <row r="25" spans="1:9" x14ac:dyDescent="0.2">
      <c r="A25" s="17"/>
      <c r="I25" s="17"/>
    </row>
  </sheetData>
  <sheetProtection sheet="1" selectLockedCells="1"/>
  <mergeCells count="2">
    <mergeCell ref="H3:I3"/>
    <mergeCell ref="C2:F3"/>
  </mergeCells>
  <phoneticPr fontId="2" type="noConversion"/>
  <pageMargins left="0.75" right="0.75" top="0.5" bottom="1" header="0.5" footer="0.5"/>
  <pageSetup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3" sqref="H3:I3"/>
    </sheetView>
  </sheetViews>
  <sheetFormatPr defaultRowHeight="12.75" x14ac:dyDescent="0.2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 x14ac:dyDescent="0.2">
      <c r="C1" s="28"/>
      <c r="D1" s="28"/>
      <c r="E1" s="28"/>
    </row>
    <row r="2" spans="1:9" ht="13.5" x14ac:dyDescent="0.25">
      <c r="A2" s="10"/>
      <c r="B2" s="11"/>
      <c r="C2" s="51" t="s">
        <v>0</v>
      </c>
      <c r="D2" s="60"/>
      <c r="E2" s="60"/>
      <c r="F2" s="60"/>
      <c r="G2" s="10"/>
      <c r="H2" s="11"/>
      <c r="I2" s="11"/>
    </row>
    <row r="3" spans="1:9" ht="18.75" x14ac:dyDescent="0.3">
      <c r="A3" s="10"/>
      <c r="B3" s="11"/>
      <c r="C3" s="61"/>
      <c r="D3" s="61"/>
      <c r="E3" s="61"/>
      <c r="F3" s="61"/>
      <c r="G3" s="11"/>
      <c r="H3" s="58" t="s">
        <v>21</v>
      </c>
      <c r="I3" s="59"/>
    </row>
    <row r="4" spans="1:9" ht="18.75" x14ac:dyDescent="0.3">
      <c r="A4" s="11"/>
      <c r="B4" s="11"/>
      <c r="C4" s="43"/>
      <c r="D4" s="43"/>
      <c r="E4" s="44"/>
      <c r="F4" s="12"/>
      <c r="G4" s="10"/>
      <c r="H4" s="11"/>
      <c r="I4" s="11"/>
    </row>
    <row r="5" spans="1:9" ht="16.5" x14ac:dyDescent="0.3">
      <c r="A5" s="3" t="s">
        <v>13</v>
      </c>
      <c r="B5" s="4" t="s">
        <v>4</v>
      </c>
      <c r="C5" s="40" t="s">
        <v>1</v>
      </c>
      <c r="D5" s="40" t="s">
        <v>5</v>
      </c>
      <c r="E5" s="40" t="s">
        <v>8</v>
      </c>
      <c r="F5" s="4" t="s">
        <v>6</v>
      </c>
      <c r="G5" s="4" t="s">
        <v>7</v>
      </c>
      <c r="H5" s="4" t="s">
        <v>9</v>
      </c>
      <c r="I5" s="13" t="s">
        <v>10</v>
      </c>
    </row>
    <row r="6" spans="1:9" ht="18.75" x14ac:dyDescent="0.3">
      <c r="A6" s="1" t="s">
        <v>11</v>
      </c>
      <c r="B6" s="2">
        <v>28</v>
      </c>
      <c r="C6" s="2">
        <v>51</v>
      </c>
      <c r="D6" s="2">
        <v>75</v>
      </c>
      <c r="E6" s="2">
        <v>83</v>
      </c>
      <c r="F6" s="2">
        <v>64</v>
      </c>
      <c r="G6" s="2">
        <v>40</v>
      </c>
      <c r="H6" s="2">
        <v>15</v>
      </c>
      <c r="I6" s="18">
        <f>SUM(B6:H6)</f>
        <v>356</v>
      </c>
    </row>
    <row r="7" spans="1:9" ht="18.75" x14ac:dyDescent="0.3">
      <c r="A7" s="1" t="s">
        <v>2</v>
      </c>
      <c r="B7" s="2">
        <v>22</v>
      </c>
      <c r="C7" s="2">
        <v>59</v>
      </c>
      <c r="D7" s="2">
        <v>90</v>
      </c>
      <c r="E7" s="2">
        <v>60</v>
      </c>
      <c r="F7" s="2">
        <v>49</v>
      </c>
      <c r="G7" s="2">
        <v>38</v>
      </c>
      <c r="H7" s="2">
        <v>14</v>
      </c>
      <c r="I7" s="18">
        <f>SUM(B7:H7)</f>
        <v>332</v>
      </c>
    </row>
    <row r="8" spans="1:9" ht="18.75" x14ac:dyDescent="0.3">
      <c r="A8" s="1" t="s">
        <v>3</v>
      </c>
      <c r="B8" s="2">
        <v>24</v>
      </c>
      <c r="C8" s="2">
        <v>39</v>
      </c>
      <c r="D8" s="2">
        <v>62</v>
      </c>
      <c r="E8" s="2">
        <v>44</v>
      </c>
      <c r="F8" s="2">
        <v>47</v>
      </c>
      <c r="G8" s="2">
        <v>34</v>
      </c>
      <c r="H8" s="2">
        <v>17</v>
      </c>
      <c r="I8" s="18">
        <f>SUM(B8:H8)</f>
        <v>267</v>
      </c>
    </row>
    <row r="9" spans="1:9" ht="18.75" x14ac:dyDescent="0.3">
      <c r="A9" s="14" t="s">
        <v>15</v>
      </c>
      <c r="B9" s="18">
        <f t="shared" ref="B9:I9" si="0">SUM(B6:B8)</f>
        <v>74</v>
      </c>
      <c r="C9" s="18">
        <f t="shared" si="0"/>
        <v>149</v>
      </c>
      <c r="D9" s="18">
        <f t="shared" si="0"/>
        <v>227</v>
      </c>
      <c r="E9" s="18">
        <f t="shared" si="0"/>
        <v>187</v>
      </c>
      <c r="F9" s="18">
        <f t="shared" si="0"/>
        <v>160</v>
      </c>
      <c r="G9" s="18">
        <f t="shared" si="0"/>
        <v>112</v>
      </c>
      <c r="H9" s="18">
        <f t="shared" si="0"/>
        <v>46</v>
      </c>
      <c r="I9" s="19">
        <f t="shared" si="0"/>
        <v>955</v>
      </c>
    </row>
    <row r="10" spans="1:9" ht="16.5" x14ac:dyDescent="0.3">
      <c r="A10" s="5" t="s">
        <v>12</v>
      </c>
      <c r="B10" s="6" t="s">
        <v>4</v>
      </c>
      <c r="C10" s="6" t="s">
        <v>1</v>
      </c>
      <c r="D10" s="6" t="s">
        <v>5</v>
      </c>
      <c r="E10" s="6" t="s">
        <v>8</v>
      </c>
      <c r="F10" s="6" t="s">
        <v>6</v>
      </c>
      <c r="G10" s="6" t="s">
        <v>7</v>
      </c>
      <c r="H10" s="6" t="s">
        <v>9</v>
      </c>
      <c r="I10" s="15" t="s">
        <v>10</v>
      </c>
    </row>
    <row r="11" spans="1:9" ht="18.75" x14ac:dyDescent="0.3">
      <c r="A11" s="1" t="s">
        <v>11</v>
      </c>
      <c r="B11" s="2">
        <v>23</v>
      </c>
      <c r="C11" s="2">
        <v>54</v>
      </c>
      <c r="D11" s="2">
        <v>61</v>
      </c>
      <c r="E11" s="2">
        <v>34</v>
      </c>
      <c r="F11" s="2">
        <v>50</v>
      </c>
      <c r="G11" s="2">
        <v>23</v>
      </c>
      <c r="H11" s="2">
        <v>7</v>
      </c>
      <c r="I11" s="18">
        <f>SUM(B11:H11)</f>
        <v>252</v>
      </c>
    </row>
    <row r="12" spans="1:9" ht="18.75" x14ac:dyDescent="0.3">
      <c r="A12" s="1" t="s">
        <v>2</v>
      </c>
      <c r="B12" s="2">
        <v>1</v>
      </c>
      <c r="C12" s="2">
        <v>10</v>
      </c>
      <c r="D12" s="2">
        <v>12</v>
      </c>
      <c r="E12" s="2">
        <v>10</v>
      </c>
      <c r="F12" s="2">
        <v>8</v>
      </c>
      <c r="G12" s="2">
        <v>6</v>
      </c>
      <c r="H12" s="2">
        <v>0</v>
      </c>
      <c r="I12" s="18">
        <f>SUM(B12:H12)</f>
        <v>47</v>
      </c>
    </row>
    <row r="13" spans="1:9" ht="18.75" x14ac:dyDescent="0.3">
      <c r="A13" s="1" t="s">
        <v>3</v>
      </c>
      <c r="B13" s="2">
        <v>15</v>
      </c>
      <c r="C13" s="2">
        <v>42</v>
      </c>
      <c r="D13" s="2">
        <v>47</v>
      </c>
      <c r="E13" s="2">
        <v>43</v>
      </c>
      <c r="F13" s="2">
        <v>35</v>
      </c>
      <c r="G13" s="2">
        <v>23</v>
      </c>
      <c r="H13" s="2">
        <v>4</v>
      </c>
      <c r="I13" s="20">
        <f>SUM(B13:H13)</f>
        <v>209</v>
      </c>
    </row>
    <row r="14" spans="1:9" ht="18.75" x14ac:dyDescent="0.3">
      <c r="A14" s="14" t="s">
        <v>15</v>
      </c>
      <c r="B14" s="18">
        <f t="shared" ref="B14:I14" si="1">SUM(B11:B13)</f>
        <v>39</v>
      </c>
      <c r="C14" s="18">
        <f t="shared" si="1"/>
        <v>106</v>
      </c>
      <c r="D14" s="18">
        <f t="shared" si="1"/>
        <v>120</v>
      </c>
      <c r="E14" s="18">
        <f t="shared" si="1"/>
        <v>87</v>
      </c>
      <c r="F14" s="18">
        <f t="shared" si="1"/>
        <v>93</v>
      </c>
      <c r="G14" s="18">
        <f t="shared" si="1"/>
        <v>52</v>
      </c>
      <c r="H14" s="18">
        <f t="shared" si="1"/>
        <v>11</v>
      </c>
      <c r="I14" s="19">
        <f t="shared" si="1"/>
        <v>508</v>
      </c>
    </row>
    <row r="15" spans="1:9" ht="16.5" x14ac:dyDescent="0.3">
      <c r="A15" s="7" t="s">
        <v>14</v>
      </c>
      <c r="B15" s="8" t="s">
        <v>4</v>
      </c>
      <c r="C15" s="8" t="s">
        <v>1</v>
      </c>
      <c r="D15" s="8" t="s">
        <v>5</v>
      </c>
      <c r="E15" s="8" t="s">
        <v>8</v>
      </c>
      <c r="F15" s="8" t="s">
        <v>6</v>
      </c>
      <c r="G15" s="8" t="s">
        <v>7</v>
      </c>
      <c r="H15" s="8" t="s">
        <v>9</v>
      </c>
      <c r="I15" s="16" t="s">
        <v>10</v>
      </c>
    </row>
    <row r="16" spans="1:9" ht="18.75" x14ac:dyDescent="0.3">
      <c r="A16" s="1" t="s">
        <v>11</v>
      </c>
      <c r="B16" s="2">
        <v>33</v>
      </c>
      <c r="C16" s="2">
        <v>72</v>
      </c>
      <c r="D16" s="2">
        <v>104</v>
      </c>
      <c r="E16" s="2">
        <v>91</v>
      </c>
      <c r="F16" s="2">
        <v>57</v>
      </c>
      <c r="G16" s="2">
        <v>6</v>
      </c>
      <c r="H16" s="2">
        <v>5</v>
      </c>
      <c r="I16" s="18">
        <f>SUM(B16:H16)</f>
        <v>368</v>
      </c>
    </row>
    <row r="17" spans="1:9" ht="18.75" x14ac:dyDescent="0.3">
      <c r="A17" s="1" t="s">
        <v>2</v>
      </c>
      <c r="B17" s="2">
        <v>5</v>
      </c>
      <c r="C17" s="2">
        <v>32</v>
      </c>
      <c r="D17" s="2">
        <v>38</v>
      </c>
      <c r="E17" s="2">
        <v>35</v>
      </c>
      <c r="F17" s="2">
        <v>22</v>
      </c>
      <c r="G17" s="2">
        <v>11</v>
      </c>
      <c r="H17" s="2">
        <v>5</v>
      </c>
      <c r="I17" s="18">
        <f>SUM(B17:H17)</f>
        <v>148</v>
      </c>
    </row>
    <row r="18" spans="1:9" ht="18.75" x14ac:dyDescent="0.3">
      <c r="A18" s="1" t="s">
        <v>3</v>
      </c>
      <c r="B18" s="2">
        <v>35</v>
      </c>
      <c r="C18" s="2">
        <v>93</v>
      </c>
      <c r="D18" s="2">
        <v>101</v>
      </c>
      <c r="E18" s="2">
        <v>89</v>
      </c>
      <c r="F18" s="2">
        <v>47</v>
      </c>
      <c r="G18" s="2">
        <v>4</v>
      </c>
      <c r="H18" s="2">
        <v>8</v>
      </c>
      <c r="I18" s="18">
        <f>SUM(B18:H18)</f>
        <v>377</v>
      </c>
    </row>
    <row r="19" spans="1:9" ht="18.75" x14ac:dyDescent="0.3">
      <c r="A19" s="14" t="s">
        <v>15</v>
      </c>
      <c r="B19" s="18">
        <f t="shared" ref="B19:I19" si="2">SUM(B16:B18)</f>
        <v>73</v>
      </c>
      <c r="C19" s="18">
        <f t="shared" si="2"/>
        <v>197</v>
      </c>
      <c r="D19" s="18">
        <f t="shared" si="2"/>
        <v>243</v>
      </c>
      <c r="E19" s="18">
        <f t="shared" si="2"/>
        <v>215</v>
      </c>
      <c r="F19" s="18">
        <f t="shared" si="2"/>
        <v>126</v>
      </c>
      <c r="G19" s="18">
        <f t="shared" si="2"/>
        <v>21</v>
      </c>
      <c r="H19" s="18">
        <f t="shared" si="2"/>
        <v>18</v>
      </c>
      <c r="I19" s="19">
        <f t="shared" si="2"/>
        <v>893</v>
      </c>
    </row>
    <row r="20" spans="1:9" ht="18.75" customHeight="1" x14ac:dyDescent="0.3">
      <c r="A20" s="29" t="s">
        <v>16</v>
      </c>
      <c r="B20" s="30" t="s">
        <v>4</v>
      </c>
      <c r="C20" s="30" t="s">
        <v>1</v>
      </c>
      <c r="D20" s="30" t="s">
        <v>5</v>
      </c>
      <c r="E20" s="30" t="s">
        <v>8</v>
      </c>
      <c r="F20" s="30" t="s">
        <v>6</v>
      </c>
      <c r="G20" s="30" t="s">
        <v>7</v>
      </c>
      <c r="H20" s="30" t="s">
        <v>9</v>
      </c>
      <c r="I20" s="31" t="s">
        <v>10</v>
      </c>
    </row>
    <row r="21" spans="1:9" ht="18.75" customHeight="1" x14ac:dyDescent="0.3">
      <c r="A21" s="1" t="s">
        <v>11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37">
        <f>SUM(B21:H21)</f>
        <v>0</v>
      </c>
    </row>
    <row r="22" spans="1:9" ht="18.75" customHeight="1" x14ac:dyDescent="0.3">
      <c r="A22" s="1" t="s">
        <v>2</v>
      </c>
      <c r="B22" s="2">
        <v>0</v>
      </c>
      <c r="C22" s="2">
        <v>0</v>
      </c>
      <c r="D22" s="2">
        <v>2</v>
      </c>
      <c r="E22" s="2">
        <v>2</v>
      </c>
      <c r="F22" s="2">
        <v>0</v>
      </c>
      <c r="G22" s="2">
        <v>0</v>
      </c>
      <c r="H22" s="2">
        <v>0</v>
      </c>
      <c r="I22" s="37">
        <f>SUM(B22:H22)</f>
        <v>4</v>
      </c>
    </row>
    <row r="23" spans="1:9" ht="18.75" customHeight="1" x14ac:dyDescent="0.3">
      <c r="A23" s="1" t="s">
        <v>3</v>
      </c>
      <c r="B23" s="2">
        <v>0</v>
      </c>
      <c r="C23" s="2">
        <v>0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37">
        <f>SUM(B23:H23)</f>
        <v>1</v>
      </c>
    </row>
    <row r="24" spans="1:9" ht="18.75" customHeight="1" x14ac:dyDescent="0.3">
      <c r="A24" s="14" t="s">
        <v>15</v>
      </c>
      <c r="B24" s="37">
        <f t="shared" ref="B24:H24" si="3">SUM(B21:B23)</f>
        <v>0</v>
      </c>
      <c r="C24" s="37">
        <f t="shared" si="3"/>
        <v>0</v>
      </c>
      <c r="D24" s="37">
        <f t="shared" si="3"/>
        <v>2</v>
      </c>
      <c r="E24" s="37">
        <f t="shared" si="3"/>
        <v>3</v>
      </c>
      <c r="F24" s="37">
        <f t="shared" si="3"/>
        <v>0</v>
      </c>
      <c r="G24" s="37">
        <f t="shared" si="3"/>
        <v>0</v>
      </c>
      <c r="H24" s="37">
        <f t="shared" si="3"/>
        <v>0</v>
      </c>
      <c r="I24" s="37">
        <f>SUM(I21:I23)</f>
        <v>5</v>
      </c>
    </row>
  </sheetData>
  <sheetProtection sheet="1" selectLockedCells="1"/>
  <mergeCells count="2">
    <mergeCell ref="H3:I3"/>
    <mergeCell ref="C2:F3"/>
  </mergeCells>
  <phoneticPr fontId="2" type="noConversion"/>
  <pageMargins left="0.75" right="0.75" top="0.5" bottom="1" header="0.5" footer="0.5"/>
  <pageSetup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8"/>
  <sheetViews>
    <sheetView workbookViewId="0">
      <selection activeCell="C2" sqref="C2:F3"/>
    </sheetView>
  </sheetViews>
  <sheetFormatPr defaultRowHeight="12.75" x14ac:dyDescent="0.2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 x14ac:dyDescent="0.2">
      <c r="C1" s="28"/>
      <c r="D1" s="28"/>
      <c r="E1" s="28"/>
    </row>
    <row r="2" spans="1:9" ht="13.5" x14ac:dyDescent="0.25">
      <c r="A2" s="10"/>
      <c r="B2" s="11"/>
      <c r="C2" s="51" t="s">
        <v>18</v>
      </c>
      <c r="D2" s="54"/>
      <c r="E2" s="54"/>
      <c r="F2" s="54"/>
      <c r="G2" s="10"/>
      <c r="H2" s="11"/>
      <c r="I2" s="11"/>
    </row>
    <row r="3" spans="1:9" ht="18.75" x14ac:dyDescent="0.3">
      <c r="A3" s="10"/>
      <c r="B3" s="11"/>
      <c r="C3" s="55"/>
      <c r="D3" s="55"/>
      <c r="E3" s="55"/>
      <c r="F3" s="55"/>
      <c r="G3" s="11"/>
      <c r="H3" s="49"/>
      <c r="I3" s="50"/>
    </row>
    <row r="4" spans="1:9" ht="18.75" x14ac:dyDescent="0.3">
      <c r="A4" s="11"/>
      <c r="B4" s="11"/>
      <c r="C4" s="41"/>
      <c r="D4" s="41"/>
      <c r="E4" s="42"/>
      <c r="F4" s="12"/>
      <c r="G4" s="10"/>
      <c r="H4" s="11"/>
      <c r="I4" s="11"/>
    </row>
    <row r="5" spans="1:9" ht="16.5" x14ac:dyDescent="0.3">
      <c r="A5" s="3" t="s">
        <v>13</v>
      </c>
      <c r="B5" s="21" t="s">
        <v>4</v>
      </c>
      <c r="C5" s="45" t="s">
        <v>1</v>
      </c>
      <c r="D5" s="45" t="s">
        <v>5</v>
      </c>
      <c r="E5" s="45" t="s">
        <v>8</v>
      </c>
      <c r="F5" s="21" t="s">
        <v>6</v>
      </c>
      <c r="G5" s="21" t="s">
        <v>7</v>
      </c>
      <c r="H5" s="21" t="s">
        <v>9</v>
      </c>
      <c r="I5" s="22" t="s">
        <v>10</v>
      </c>
    </row>
    <row r="6" spans="1:9" ht="18.75" x14ac:dyDescent="0.3">
      <c r="A6" s="1" t="s">
        <v>11</v>
      </c>
      <c r="B6" s="23">
        <f>SUM(January!B6,February!B6,March!B6,'April - May 5, 2016'!B6)</f>
        <v>80</v>
      </c>
      <c r="C6" s="23">
        <f>SUM(January!C6,February!C6,March!C6,'April - May 5, 2016'!C6,)</f>
        <v>245</v>
      </c>
      <c r="D6" s="23">
        <f>SUM(January!D6,February!D6,March!D6,'April - May 5, 2016'!D6)</f>
        <v>347</v>
      </c>
      <c r="E6" s="23">
        <f>SUM(January!E6,February!E6,March!E6,'April - May 5, 2016'!E6)</f>
        <v>326</v>
      </c>
      <c r="F6" s="23">
        <f>SUM(January!F6,February!F6,March!F6,'April - May 5, 2016'!F6,)</f>
        <v>253</v>
      </c>
      <c r="G6" s="23">
        <f>SUM(January!G6,February!G6,March!G6,'April - May 5, 2016'!G6)</f>
        <v>146</v>
      </c>
      <c r="H6" s="23">
        <f>SUM(January!H6,February!H6,March!H6,'April - May 5, 2016'!H6)</f>
        <v>36</v>
      </c>
      <c r="I6" s="18">
        <f>SUM(B6:H6)</f>
        <v>1433</v>
      </c>
    </row>
    <row r="7" spans="1:9" ht="18.75" x14ac:dyDescent="0.3">
      <c r="A7" s="1" t="s">
        <v>2</v>
      </c>
      <c r="B7" s="23">
        <f>SUM(January!B7,February!B7,March!B7,'April - May 5, 2016'!B7,)</f>
        <v>51</v>
      </c>
      <c r="C7" s="23">
        <f>SUM(January!C7,February!C7,March!C7,'April - May 5, 2016'!C7)</f>
        <v>156</v>
      </c>
      <c r="D7" s="23">
        <f>SUM(January!D7,February!D7,March!D7,'April - May 5, 2016'!D7)</f>
        <v>276</v>
      </c>
      <c r="E7" s="23">
        <f>SUM(January!E7,February!E7,March!E7,'April - May 5, 2016'!E7)</f>
        <v>256</v>
      </c>
      <c r="F7" s="23">
        <f>SUM(January!F7,February!F7,March!F7,'April - May 5, 2016'!F7)</f>
        <v>187</v>
      </c>
      <c r="G7" s="23">
        <f>SUM(January!G7,February!G7,March!G7,'April - May 5, 2016'!G7)</f>
        <v>128</v>
      </c>
      <c r="H7" s="23">
        <f>SUM(January!H7,February!H7,March!H7,'April - May 5, 2016'!H7)</f>
        <v>45</v>
      </c>
      <c r="I7" s="18">
        <f>SUM(B7:H7)</f>
        <v>1099</v>
      </c>
    </row>
    <row r="8" spans="1:9" ht="18.75" x14ac:dyDescent="0.3">
      <c r="A8" s="1" t="s">
        <v>3</v>
      </c>
      <c r="B8" s="23">
        <f>SUM(January!B8,February!B8,March!B8,'April - May 5, 2016'!B8)</f>
        <v>83</v>
      </c>
      <c r="C8" s="23">
        <f>SUM(January!C8,February!C8,March!C8,'April - May 5, 2016'!C8)</f>
        <v>220</v>
      </c>
      <c r="D8" s="23">
        <f>SUM(January!D8,February!D8,March!D8,'April - May 5, 2016'!D8,)</f>
        <v>298</v>
      </c>
      <c r="E8" s="23">
        <f>SUM(January!E8,February!E8,March!E8,'April - May 5, 2016'!E8)</f>
        <v>232</v>
      </c>
      <c r="F8" s="23">
        <f>SUM(January!F8,February!F8,March!F8,'April - May 5, 2016'!F8,)</f>
        <v>178</v>
      </c>
      <c r="G8" s="23">
        <f>SUM(January!G8,February!G8,March!G8,'April - May 5, 2016'!G8)</f>
        <v>140</v>
      </c>
      <c r="H8" s="23">
        <f>SUM(January!H8,February!H8,March!H8,'April - May 5, 2016'!H8)</f>
        <v>49</v>
      </c>
      <c r="I8" s="18">
        <f>SUM(B8:H8)</f>
        <v>1200</v>
      </c>
    </row>
    <row r="9" spans="1:9" ht="18.75" x14ac:dyDescent="0.3">
      <c r="A9" s="14" t="s">
        <v>15</v>
      </c>
      <c r="B9" s="18">
        <f t="shared" ref="B9:I9" si="0">SUM(B6:B8)</f>
        <v>214</v>
      </c>
      <c r="C9" s="18">
        <f t="shared" si="0"/>
        <v>621</v>
      </c>
      <c r="D9" s="18">
        <f t="shared" si="0"/>
        <v>921</v>
      </c>
      <c r="E9" s="18">
        <f t="shared" si="0"/>
        <v>814</v>
      </c>
      <c r="F9" s="18">
        <f t="shared" si="0"/>
        <v>618</v>
      </c>
      <c r="G9" s="18">
        <f t="shared" si="0"/>
        <v>414</v>
      </c>
      <c r="H9" s="18">
        <f t="shared" si="0"/>
        <v>130</v>
      </c>
      <c r="I9" s="19">
        <f t="shared" si="0"/>
        <v>3732</v>
      </c>
    </row>
    <row r="10" spans="1:9" ht="16.5" x14ac:dyDescent="0.3">
      <c r="A10" s="5" t="s">
        <v>12</v>
      </c>
      <c r="B10" s="24" t="s">
        <v>4</v>
      </c>
      <c r="C10" s="24" t="s">
        <v>1</v>
      </c>
      <c r="D10" s="24" t="s">
        <v>5</v>
      </c>
      <c r="E10" s="24" t="s">
        <v>8</v>
      </c>
      <c r="F10" s="24" t="s">
        <v>6</v>
      </c>
      <c r="G10" s="24" t="s">
        <v>7</v>
      </c>
      <c r="H10" s="24" t="s">
        <v>9</v>
      </c>
      <c r="I10" s="25" t="s">
        <v>10</v>
      </c>
    </row>
    <row r="11" spans="1:9" ht="18.75" x14ac:dyDescent="0.3">
      <c r="A11" s="1" t="s">
        <v>11</v>
      </c>
      <c r="B11" s="23">
        <f>SUM(January!B11,February!B11,March!B11,'April - May 5, 2016'!B11)</f>
        <v>95</v>
      </c>
      <c r="C11" s="23">
        <f>SUM(January!C11,February!C11,March!C11,'April - May 5, 2016'!C11)</f>
        <v>192</v>
      </c>
      <c r="D11" s="23">
        <f>SUM(January!D11,February!D11,March!D11,'April - May 5, 2016'!D11)</f>
        <v>236</v>
      </c>
      <c r="E11" s="23">
        <f>SUM(January!E11,February!E11,March!E11,'April - May 5, 2016'!E11)</f>
        <v>163</v>
      </c>
      <c r="F11" s="23">
        <f>SUM(January!F11,February!F11,March!F11,'April - May 5, 2016'!F11)</f>
        <v>182</v>
      </c>
      <c r="G11" s="23">
        <f>SUM(January!G11,February!G11,March!G11,'April - May 5, 2016'!G11,)</f>
        <v>81</v>
      </c>
      <c r="H11" s="23">
        <f>SUM(January!H11,February!H11,March!H11,'April - May 5, 2016'!H11)</f>
        <v>28</v>
      </c>
      <c r="I11" s="18">
        <f>SUM(B11:H11)</f>
        <v>977</v>
      </c>
    </row>
    <row r="12" spans="1:9" ht="18.75" x14ac:dyDescent="0.3">
      <c r="A12" s="1" t="s">
        <v>2</v>
      </c>
      <c r="B12" s="23">
        <f>SUM(January!B12,February!B12,March!B12,'April - May 5, 2016'!B12)</f>
        <v>3</v>
      </c>
      <c r="C12" s="23">
        <f>SUM(January!C12,February!C12,March!C12,'April - May 5, 2016'!C12)</f>
        <v>41</v>
      </c>
      <c r="D12" s="23">
        <f>SUM(January!D12,February!D12,March!D12,'April - May 5, 2016'!D12)</f>
        <v>49</v>
      </c>
      <c r="E12" s="23">
        <f>SUM(January!E12,February!E12,March!E12,'April - May 5, 2016'!E12)</f>
        <v>44</v>
      </c>
      <c r="F12" s="23">
        <f>SUM(January!F12,February!F12,March!F12,'April - May 5, 2016'!F12)</f>
        <v>26</v>
      </c>
      <c r="G12" s="23">
        <f>SUM(January!G12,February!G12,March!G12,'April - May 5, 2016'!G12,)</f>
        <v>28</v>
      </c>
      <c r="H12" s="23">
        <f>SUM(January!H12,February!H12,March!H12,'April - May 5, 2016'!H12)</f>
        <v>2</v>
      </c>
      <c r="I12" s="18">
        <f>SUM(B12:H12)</f>
        <v>193</v>
      </c>
    </row>
    <row r="13" spans="1:9" ht="18.75" x14ac:dyDescent="0.3">
      <c r="A13" s="1" t="s">
        <v>3</v>
      </c>
      <c r="B13" s="23">
        <f>SUM(January!B13,February!B13,March!B13,'April - May 5, 2016'!B13)</f>
        <v>64</v>
      </c>
      <c r="C13" s="23">
        <f>SUM(January!C13,February!C13,March!C13,'April - May 5, 2016'!C13)</f>
        <v>165</v>
      </c>
      <c r="D13" s="23">
        <f>SUM(January!D13,February!D13,March!D13,'April - May 5, 2016'!D13)</f>
        <v>145</v>
      </c>
      <c r="E13" s="23">
        <f>SUM(January!E13,February!E13,March!E13,'April - May 5, 2016'!E13)</f>
        <v>148</v>
      </c>
      <c r="F13" s="23">
        <f>SUM(January!F13,February!F13,March!F13,'April - May 5, 2016'!F13)</f>
        <v>88</v>
      </c>
      <c r="G13" s="23">
        <f>SUM(January!G13,February!G13,March!G13,'April - May 5, 2016'!G13)</f>
        <v>71</v>
      </c>
      <c r="H13" s="23">
        <f>SUM(January!H13,February!H13,March!H13,'April - May 5, 2016'!H13)</f>
        <v>34</v>
      </c>
      <c r="I13" s="20">
        <f>SUM(B13:H13)</f>
        <v>715</v>
      </c>
    </row>
    <row r="14" spans="1:9" ht="18.75" x14ac:dyDescent="0.3">
      <c r="A14" s="14" t="s">
        <v>15</v>
      </c>
      <c r="B14" s="18">
        <f t="shared" ref="B14:I14" si="1">SUM(B11:B13)</f>
        <v>162</v>
      </c>
      <c r="C14" s="18">
        <f t="shared" si="1"/>
        <v>398</v>
      </c>
      <c r="D14" s="18">
        <f t="shared" si="1"/>
        <v>430</v>
      </c>
      <c r="E14" s="18">
        <f t="shared" si="1"/>
        <v>355</v>
      </c>
      <c r="F14" s="18">
        <f t="shared" si="1"/>
        <v>296</v>
      </c>
      <c r="G14" s="18">
        <f t="shared" si="1"/>
        <v>180</v>
      </c>
      <c r="H14" s="18">
        <f t="shared" si="1"/>
        <v>64</v>
      </c>
      <c r="I14" s="19">
        <f t="shared" si="1"/>
        <v>1885</v>
      </c>
    </row>
    <row r="15" spans="1:9" ht="16.5" x14ac:dyDescent="0.3">
      <c r="A15" s="7" t="s">
        <v>14</v>
      </c>
      <c r="B15" s="26" t="s">
        <v>4</v>
      </c>
      <c r="C15" s="26" t="s">
        <v>1</v>
      </c>
      <c r="D15" s="26" t="s">
        <v>5</v>
      </c>
      <c r="E15" s="26" t="s">
        <v>8</v>
      </c>
      <c r="F15" s="26" t="s">
        <v>6</v>
      </c>
      <c r="G15" s="26" t="s">
        <v>7</v>
      </c>
      <c r="H15" s="26" t="s">
        <v>9</v>
      </c>
      <c r="I15" s="27" t="s">
        <v>10</v>
      </c>
    </row>
    <row r="16" spans="1:9" ht="18.75" x14ac:dyDescent="0.3">
      <c r="A16" s="1" t="s">
        <v>11</v>
      </c>
      <c r="B16" s="23">
        <f>SUM(January!B16,February!B16,March!B16,'April - May 5, 2016'!B16)</f>
        <v>125</v>
      </c>
      <c r="C16" s="23">
        <f>SUM(January!C16,February!C16,March!C16,'April - May 5, 2016'!C16)</f>
        <v>347</v>
      </c>
      <c r="D16" s="23">
        <f>SUM(January!D16,February!D16,March!D16,'April - May 5, 2016'!D16)</f>
        <v>417</v>
      </c>
      <c r="E16" s="23">
        <f>SUM(January!E16,February!E16,March!E16,'April - May 5, 2016'!E16)</f>
        <v>382</v>
      </c>
      <c r="F16" s="23">
        <f>SUM(January!F16,February!F16,March!F16,'April - May 5, 2016'!F16)</f>
        <v>196</v>
      </c>
      <c r="G16" s="23">
        <f>SUM(January!G16,February!G16,March!G16,'April - May 5, 2016'!G16)</f>
        <v>33</v>
      </c>
      <c r="H16" s="23">
        <f>SUM(January!H16,February!H16,March!H16,'April - May 5, 2016'!H16)</f>
        <v>15</v>
      </c>
      <c r="I16" s="18">
        <f>SUM(B16:H16)</f>
        <v>1515</v>
      </c>
    </row>
    <row r="17" spans="1:9" ht="18.75" x14ac:dyDescent="0.3">
      <c r="A17" s="1" t="s">
        <v>2</v>
      </c>
      <c r="B17" s="23">
        <f>SUM(January!B17,February!B17,March!B17,'April - May 5, 2016'!B17,)</f>
        <v>13</v>
      </c>
      <c r="C17" s="23">
        <f>SUM(January!C17,February!C17,March!C17,'April - May 5, 2016'!C17)</f>
        <v>132</v>
      </c>
      <c r="D17" s="23">
        <f>SUM(January!D17,February!D17,March!D17,'April - May 5, 2016'!D17)</f>
        <v>176</v>
      </c>
      <c r="E17" s="23">
        <f>SUM(January!E17,February!E17,March!E17,'April - May 5, 2016'!E17)</f>
        <v>147</v>
      </c>
      <c r="F17" s="23">
        <f>SUM(January!F17,February!F17,March!F17,'April - May 5, 2016'!F17)</f>
        <v>82</v>
      </c>
      <c r="G17" s="23">
        <f>SUM(January!G17,February!G17,March!G17,'April - May 5, 2016'!G17)</f>
        <v>46</v>
      </c>
      <c r="H17" s="23">
        <f>SUM(January!H17,February!H17,March!H17,'April - May 5, 2016'!H17)</f>
        <v>15</v>
      </c>
      <c r="I17" s="18">
        <f>SUM(B17:H17)</f>
        <v>611</v>
      </c>
    </row>
    <row r="18" spans="1:9" ht="18.75" x14ac:dyDescent="0.3">
      <c r="A18" s="1" t="s">
        <v>3</v>
      </c>
      <c r="B18" s="23">
        <f>SUM(January!B18,February!B18,March!B18,'April - May 5, 2016'!B18)</f>
        <v>113</v>
      </c>
      <c r="C18" s="23">
        <f>SUM(January!C18,February!C18,March!C18,'April - May 5, 2016'!C18)</f>
        <v>370</v>
      </c>
      <c r="D18" s="23">
        <f>SUM(January!D18,February!D18,March!D18,'April - May 5, 2016'!D18)</f>
        <v>435</v>
      </c>
      <c r="E18" s="23">
        <f>SUM(January!E18,February!E18,March!E18,'April - May 5, 2016'!E18)</f>
        <v>364</v>
      </c>
      <c r="F18" s="23">
        <f>SUM(January!F18,February!F18,March!F18,'April - May 5, 2016'!F18)</f>
        <v>175</v>
      </c>
      <c r="G18" s="23">
        <f>SUM(January!G18,February!G18,March!G18,'April - May 5, 2016'!G18)</f>
        <v>46</v>
      </c>
      <c r="H18" s="23">
        <f>SUM(January!H18,February!H18,March!H18,'April - May 5, 2016'!H18)</f>
        <v>23</v>
      </c>
      <c r="I18" s="18">
        <f>SUM(B18:H18)</f>
        <v>1526</v>
      </c>
    </row>
    <row r="19" spans="1:9" ht="18.75" x14ac:dyDescent="0.3">
      <c r="A19" s="14" t="s">
        <v>15</v>
      </c>
      <c r="B19" s="18">
        <f t="shared" ref="B19:I19" si="2">SUM(B16:B18)</f>
        <v>251</v>
      </c>
      <c r="C19" s="18">
        <f t="shared" si="2"/>
        <v>849</v>
      </c>
      <c r="D19" s="18">
        <f t="shared" si="2"/>
        <v>1028</v>
      </c>
      <c r="E19" s="18">
        <f t="shared" si="2"/>
        <v>893</v>
      </c>
      <c r="F19" s="18">
        <f t="shared" si="2"/>
        <v>453</v>
      </c>
      <c r="G19" s="18">
        <f t="shared" si="2"/>
        <v>125</v>
      </c>
      <c r="H19" s="18">
        <f t="shared" si="2"/>
        <v>53</v>
      </c>
      <c r="I19" s="19">
        <f t="shared" si="2"/>
        <v>3652</v>
      </c>
    </row>
    <row r="20" spans="1:9" ht="18.75" customHeight="1" x14ac:dyDescent="0.3">
      <c r="A20" s="29" t="s">
        <v>16</v>
      </c>
      <c r="B20" s="30" t="s">
        <v>4</v>
      </c>
      <c r="C20" s="30" t="s">
        <v>1</v>
      </c>
      <c r="D20" s="30" t="s">
        <v>5</v>
      </c>
      <c r="E20" s="30" t="s">
        <v>8</v>
      </c>
      <c r="F20" s="30" t="s">
        <v>6</v>
      </c>
      <c r="G20" s="30" t="s">
        <v>7</v>
      </c>
      <c r="H20" s="30" t="s">
        <v>9</v>
      </c>
      <c r="I20" s="31" t="s">
        <v>10</v>
      </c>
    </row>
    <row r="21" spans="1:9" ht="18.75" customHeight="1" x14ac:dyDescent="0.3">
      <c r="A21" s="1" t="s">
        <v>11</v>
      </c>
      <c r="B21" s="48">
        <f>SUM(January!B21,February!B21,March!B21,'April - May 5, 2016'!B21)</f>
        <v>0</v>
      </c>
      <c r="C21" s="34">
        <f>SUM(January!C21,February!C21,March!C21,'April - May 5, 2016'!C21)</f>
        <v>0</v>
      </c>
      <c r="D21" s="23">
        <f>SUM(January!D21,February!D21,March!D21,'April - May 5, 2016'!D21)</f>
        <v>0</v>
      </c>
      <c r="E21" s="23">
        <f>SUM(January!E21,February!E21,March!E21,'April - May 5, 2016'!E21)</f>
        <v>0</v>
      </c>
      <c r="F21" s="23">
        <f>SUM(January!F21,February!F21,March!F21,'April - May 5, 2016'!F21)</f>
        <v>0</v>
      </c>
      <c r="G21" s="23">
        <f>SUM(January!G21,February!G21,March!G21,'April - May 5, 2016'!G21)</f>
        <v>0</v>
      </c>
      <c r="H21" s="23">
        <f>SUM(January!H21,February!H21,March!H21,'April - May 5, 2016'!H21)</f>
        <v>0</v>
      </c>
      <c r="I21" s="37">
        <f>SUM(B21:H21)</f>
        <v>0</v>
      </c>
    </row>
    <row r="22" spans="1:9" ht="18.75" customHeight="1" x14ac:dyDescent="0.3">
      <c r="A22" s="1" t="s">
        <v>2</v>
      </c>
      <c r="B22" s="23">
        <f>SUM(January!B22,February!B22,March!B22,'April - May 5, 2016'!B22)</f>
        <v>0</v>
      </c>
      <c r="C22" s="47">
        <f>SUM(January!C22,February!C22,March!C22,'April - May 5, 2016'!C22)</f>
        <v>2</v>
      </c>
      <c r="D22" s="23">
        <f>SUM(January!D22,February!D22,March!D22,'April - May 5, 2016'!D22)</f>
        <v>10</v>
      </c>
      <c r="E22" s="23">
        <f>SUM(January!E22,February!E22,March!E22,'April - May 5, 2016'!E22)</f>
        <v>8</v>
      </c>
      <c r="F22" s="23">
        <f>SUM(January!F22,February!F22,March!F22,'April - May 5, 2016'!F22)</f>
        <v>2</v>
      </c>
      <c r="G22" s="23">
        <f>SUM(January!G22,February!G22,March!G22,'April - May 5, 2016'!G22)</f>
        <v>0</v>
      </c>
      <c r="H22" s="23">
        <f>SUM(January!H22,February!H22,March!H22,'April - May 5, 2016'!H22)</f>
        <v>0</v>
      </c>
      <c r="I22" s="37">
        <f>SUM(B22:H22)</f>
        <v>22</v>
      </c>
    </row>
    <row r="23" spans="1:9" ht="18.75" customHeight="1" x14ac:dyDescent="0.3">
      <c r="A23" s="1" t="s">
        <v>3</v>
      </c>
      <c r="B23" s="23">
        <f>SUM(January!B23,February!B23,March!B23,'April - May 5, 2016'!B23)</f>
        <v>0</v>
      </c>
      <c r="C23" s="47">
        <f>SUM(January!C23,February!C23,March!C23,'April - May 5, 2016'!C23)</f>
        <v>0</v>
      </c>
      <c r="D23" s="23">
        <f>SUM(January!D23,February!D23,March!D23,'April - May 5, 2016'!D23)</f>
        <v>0</v>
      </c>
      <c r="E23" s="23">
        <f>SUM(January!E23,February!E23,March!E23,'April - May 5, 2016'!E23)</f>
        <v>3</v>
      </c>
      <c r="F23" s="23">
        <f>SUM(January!F23,February!F23,March!F23,'April - May 5, 2016'!F23)</f>
        <v>2</v>
      </c>
      <c r="G23" s="23">
        <f>SUM(January!G23,February!G23,March!G23,'April - May 5, 2016'!G23)</f>
        <v>0</v>
      </c>
      <c r="H23" s="23">
        <f>SUM(January!H23,February!H23,March!H23,'April - May 5, 2016'!H23)</f>
        <v>0</v>
      </c>
      <c r="I23" s="37">
        <f>SUM(B23:H23)</f>
        <v>5</v>
      </c>
    </row>
    <row r="24" spans="1:9" ht="18.75" customHeight="1" x14ac:dyDescent="0.3">
      <c r="A24" s="14" t="s">
        <v>15</v>
      </c>
      <c r="B24" s="36">
        <f t="shared" ref="B24:I24" si="3">SUM(B21:B23)</f>
        <v>0</v>
      </c>
      <c r="C24" s="36">
        <f t="shared" si="3"/>
        <v>2</v>
      </c>
      <c r="D24" s="36">
        <f t="shared" si="3"/>
        <v>10</v>
      </c>
      <c r="E24" s="36">
        <f t="shared" si="3"/>
        <v>11</v>
      </c>
      <c r="F24" s="36">
        <f t="shared" si="3"/>
        <v>4</v>
      </c>
      <c r="G24" s="36">
        <f t="shared" si="3"/>
        <v>0</v>
      </c>
      <c r="H24" s="36">
        <f t="shared" si="3"/>
        <v>0</v>
      </c>
      <c r="I24" s="35">
        <f t="shared" si="3"/>
        <v>27</v>
      </c>
    </row>
    <row r="25" spans="1:9" x14ac:dyDescent="0.2">
      <c r="A25" s="17"/>
      <c r="I25" s="17"/>
    </row>
    <row r="28" spans="1:9" x14ac:dyDescent="0.2">
      <c r="F28" s="38"/>
    </row>
  </sheetData>
  <mergeCells count="2">
    <mergeCell ref="C2:F3"/>
    <mergeCell ref="H3:I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H3" sqref="H3:I3"/>
    </sheetView>
  </sheetViews>
  <sheetFormatPr defaultRowHeight="12.75" x14ac:dyDescent="0.2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 x14ac:dyDescent="0.2">
      <c r="C1" s="28"/>
      <c r="D1" s="28"/>
      <c r="E1" s="28"/>
    </row>
    <row r="2" spans="1:9" ht="13.5" x14ac:dyDescent="0.25">
      <c r="A2" s="10"/>
      <c r="B2" s="11"/>
      <c r="C2" s="51" t="s">
        <v>0</v>
      </c>
      <c r="D2" s="54"/>
      <c r="E2" s="54"/>
      <c r="F2" s="54"/>
      <c r="G2" s="10"/>
      <c r="H2" s="11"/>
      <c r="I2" s="11"/>
    </row>
    <row r="3" spans="1:9" ht="18.75" x14ac:dyDescent="0.3">
      <c r="A3" s="10"/>
      <c r="B3" s="11"/>
      <c r="C3" s="55"/>
      <c r="D3" s="55"/>
      <c r="E3" s="55"/>
      <c r="F3" s="55"/>
      <c r="G3" s="11"/>
      <c r="H3" s="49" t="s">
        <v>22</v>
      </c>
      <c r="I3" s="50"/>
    </row>
    <row r="4" spans="1:9" ht="18.75" x14ac:dyDescent="0.3">
      <c r="A4" s="11"/>
      <c r="B4" s="11"/>
      <c r="C4" s="41"/>
      <c r="D4" s="41"/>
      <c r="E4" s="42"/>
      <c r="F4" s="12"/>
      <c r="G4" s="10"/>
      <c r="H4" s="11"/>
      <c r="I4" s="11"/>
    </row>
    <row r="5" spans="1:9" ht="16.5" x14ac:dyDescent="0.3">
      <c r="A5" s="3" t="s">
        <v>13</v>
      </c>
      <c r="B5" s="4" t="s">
        <v>4</v>
      </c>
      <c r="C5" s="40" t="s">
        <v>1</v>
      </c>
      <c r="D5" s="40" t="s">
        <v>5</v>
      </c>
      <c r="E5" s="40" t="s">
        <v>8</v>
      </c>
      <c r="F5" s="4" t="s">
        <v>6</v>
      </c>
      <c r="G5" s="4" t="s">
        <v>7</v>
      </c>
      <c r="H5" s="4" t="s">
        <v>9</v>
      </c>
      <c r="I5" s="13" t="s">
        <v>10</v>
      </c>
    </row>
    <row r="6" spans="1:9" ht="18.75" x14ac:dyDescent="0.3">
      <c r="A6" s="1" t="s">
        <v>11</v>
      </c>
      <c r="B6" s="2">
        <v>16</v>
      </c>
      <c r="C6" s="2">
        <v>69</v>
      </c>
      <c r="D6" s="2">
        <v>100</v>
      </c>
      <c r="E6" s="2">
        <v>75</v>
      </c>
      <c r="F6" s="2">
        <v>63</v>
      </c>
      <c r="G6" s="2">
        <v>34</v>
      </c>
      <c r="H6" s="2">
        <v>5</v>
      </c>
      <c r="I6" s="18">
        <f>SUM(B6:H6)</f>
        <v>362</v>
      </c>
    </row>
    <row r="7" spans="1:9" ht="18.75" x14ac:dyDescent="0.3">
      <c r="A7" s="1" t="s">
        <v>2</v>
      </c>
      <c r="B7" s="2">
        <v>8</v>
      </c>
      <c r="C7" s="2">
        <v>35</v>
      </c>
      <c r="D7" s="2">
        <v>62</v>
      </c>
      <c r="E7" s="2">
        <v>56</v>
      </c>
      <c r="F7" s="2">
        <v>46</v>
      </c>
      <c r="G7" s="2">
        <v>19</v>
      </c>
      <c r="H7" s="2">
        <v>3</v>
      </c>
      <c r="I7" s="18">
        <f>SUM(B7:H7)</f>
        <v>229</v>
      </c>
    </row>
    <row r="8" spans="1:9" ht="18.75" x14ac:dyDescent="0.3">
      <c r="A8" s="1" t="s">
        <v>3</v>
      </c>
      <c r="B8" s="2">
        <v>18</v>
      </c>
      <c r="C8" s="2">
        <v>37</v>
      </c>
      <c r="D8" s="2">
        <v>58</v>
      </c>
      <c r="E8" s="2">
        <v>57</v>
      </c>
      <c r="F8" s="2">
        <v>40</v>
      </c>
      <c r="G8" s="2">
        <v>20</v>
      </c>
      <c r="H8" s="2">
        <v>6</v>
      </c>
      <c r="I8" s="18">
        <f>SUM(B8:H8)</f>
        <v>236</v>
      </c>
    </row>
    <row r="9" spans="1:9" ht="18.75" x14ac:dyDescent="0.3">
      <c r="A9" s="14" t="s">
        <v>15</v>
      </c>
      <c r="B9" s="18">
        <f t="shared" ref="B9:I9" si="0">SUM(B6:B8)</f>
        <v>42</v>
      </c>
      <c r="C9" s="18">
        <f t="shared" si="0"/>
        <v>141</v>
      </c>
      <c r="D9" s="18">
        <f t="shared" si="0"/>
        <v>220</v>
      </c>
      <c r="E9" s="18">
        <f t="shared" si="0"/>
        <v>188</v>
      </c>
      <c r="F9" s="18">
        <f t="shared" si="0"/>
        <v>149</v>
      </c>
      <c r="G9" s="18">
        <f t="shared" si="0"/>
        <v>73</v>
      </c>
      <c r="H9" s="18">
        <f t="shared" si="0"/>
        <v>14</v>
      </c>
      <c r="I9" s="19">
        <f t="shared" si="0"/>
        <v>827</v>
      </c>
    </row>
    <row r="10" spans="1:9" ht="16.5" x14ac:dyDescent="0.3">
      <c r="A10" s="5" t="s">
        <v>12</v>
      </c>
      <c r="B10" s="6" t="s">
        <v>4</v>
      </c>
      <c r="C10" s="6" t="s">
        <v>1</v>
      </c>
      <c r="D10" s="6" t="s">
        <v>5</v>
      </c>
      <c r="E10" s="6" t="s">
        <v>8</v>
      </c>
      <c r="F10" s="6" t="s">
        <v>6</v>
      </c>
      <c r="G10" s="6" t="s">
        <v>7</v>
      </c>
      <c r="H10" s="6" t="s">
        <v>9</v>
      </c>
      <c r="I10" s="15" t="s">
        <v>10</v>
      </c>
    </row>
    <row r="11" spans="1:9" ht="18.75" x14ac:dyDescent="0.3">
      <c r="A11" s="1" t="s">
        <v>11</v>
      </c>
      <c r="B11" s="2">
        <v>39</v>
      </c>
      <c r="C11" s="2">
        <v>74</v>
      </c>
      <c r="D11" s="2">
        <v>88</v>
      </c>
      <c r="E11" s="2">
        <v>66</v>
      </c>
      <c r="F11" s="2">
        <v>54</v>
      </c>
      <c r="G11" s="2">
        <v>23</v>
      </c>
      <c r="H11" s="2">
        <v>3</v>
      </c>
      <c r="I11" s="18">
        <f>SUM(B11:H11)</f>
        <v>347</v>
      </c>
    </row>
    <row r="12" spans="1:9" ht="18.75" x14ac:dyDescent="0.3">
      <c r="A12" s="1" t="s">
        <v>2</v>
      </c>
      <c r="B12" s="2">
        <v>1</v>
      </c>
      <c r="C12" s="2">
        <v>4</v>
      </c>
      <c r="D12" s="2">
        <v>8</v>
      </c>
      <c r="E12" s="2">
        <v>5</v>
      </c>
      <c r="F12" s="2">
        <v>2</v>
      </c>
      <c r="G12" s="2">
        <v>1</v>
      </c>
      <c r="H12" s="2">
        <v>0</v>
      </c>
      <c r="I12" s="18">
        <f>SUM(B12:H12)</f>
        <v>21</v>
      </c>
    </row>
    <row r="13" spans="1:9" ht="18.75" x14ac:dyDescent="0.3">
      <c r="A13" s="1" t="s">
        <v>3</v>
      </c>
      <c r="B13" s="2">
        <v>25</v>
      </c>
      <c r="C13" s="2">
        <v>39</v>
      </c>
      <c r="D13" s="2">
        <v>60</v>
      </c>
      <c r="E13" s="2">
        <v>50</v>
      </c>
      <c r="F13" s="2">
        <v>26</v>
      </c>
      <c r="G13" s="2">
        <v>22</v>
      </c>
      <c r="H13" s="2">
        <v>2</v>
      </c>
      <c r="I13" s="20">
        <f>SUM(B13:H13)</f>
        <v>224</v>
      </c>
    </row>
    <row r="14" spans="1:9" ht="18.75" x14ac:dyDescent="0.3">
      <c r="A14" s="14" t="s">
        <v>15</v>
      </c>
      <c r="B14" s="18">
        <f t="shared" ref="B14:I14" si="1">SUM(B11:B13)</f>
        <v>65</v>
      </c>
      <c r="C14" s="18">
        <f t="shared" si="1"/>
        <v>117</v>
      </c>
      <c r="D14" s="18">
        <f t="shared" si="1"/>
        <v>156</v>
      </c>
      <c r="E14" s="18">
        <f t="shared" si="1"/>
        <v>121</v>
      </c>
      <c r="F14" s="18">
        <f t="shared" si="1"/>
        <v>82</v>
      </c>
      <c r="G14" s="18">
        <f t="shared" si="1"/>
        <v>46</v>
      </c>
      <c r="H14" s="18">
        <f t="shared" si="1"/>
        <v>5</v>
      </c>
      <c r="I14" s="19">
        <f t="shared" si="1"/>
        <v>592</v>
      </c>
    </row>
    <row r="15" spans="1:9" ht="16.5" x14ac:dyDescent="0.3">
      <c r="A15" s="7" t="s">
        <v>14</v>
      </c>
      <c r="B15" s="8" t="s">
        <v>4</v>
      </c>
      <c r="C15" s="8" t="s">
        <v>1</v>
      </c>
      <c r="D15" s="8" t="s">
        <v>5</v>
      </c>
      <c r="E15" s="8" t="s">
        <v>8</v>
      </c>
      <c r="F15" s="8" t="s">
        <v>6</v>
      </c>
      <c r="G15" s="8" t="s">
        <v>7</v>
      </c>
      <c r="H15" s="8" t="s">
        <v>9</v>
      </c>
      <c r="I15" s="16" t="s">
        <v>10</v>
      </c>
    </row>
    <row r="16" spans="1:9" ht="18.75" x14ac:dyDescent="0.3">
      <c r="A16" s="1" t="s">
        <v>11</v>
      </c>
      <c r="B16" s="2">
        <v>46</v>
      </c>
      <c r="C16" s="2">
        <v>102</v>
      </c>
      <c r="D16" s="2">
        <v>133</v>
      </c>
      <c r="E16" s="2">
        <v>126</v>
      </c>
      <c r="F16" s="2">
        <v>60</v>
      </c>
      <c r="G16" s="2">
        <v>17</v>
      </c>
      <c r="H16" s="2">
        <v>6</v>
      </c>
      <c r="I16" s="18">
        <f>SUM(B16:H16)</f>
        <v>490</v>
      </c>
    </row>
    <row r="17" spans="1:9" ht="18.75" x14ac:dyDescent="0.3">
      <c r="A17" s="1" t="s">
        <v>2</v>
      </c>
      <c r="B17" s="2">
        <v>4</v>
      </c>
      <c r="C17" s="2">
        <v>19</v>
      </c>
      <c r="D17" s="2">
        <v>37</v>
      </c>
      <c r="E17" s="2">
        <v>27</v>
      </c>
      <c r="F17" s="2">
        <v>17</v>
      </c>
      <c r="G17" s="2">
        <v>19</v>
      </c>
      <c r="H17" s="2">
        <v>7</v>
      </c>
      <c r="I17" s="18">
        <f>SUM(B17:H17)</f>
        <v>130</v>
      </c>
    </row>
    <row r="18" spans="1:9" ht="18.75" x14ac:dyDescent="0.3">
      <c r="A18" s="1" t="s">
        <v>3</v>
      </c>
      <c r="B18" s="2">
        <v>31</v>
      </c>
      <c r="C18" s="2">
        <v>93</v>
      </c>
      <c r="D18" s="2">
        <v>114</v>
      </c>
      <c r="E18" s="2">
        <v>110</v>
      </c>
      <c r="F18" s="2">
        <v>51</v>
      </c>
      <c r="G18" s="2">
        <v>17</v>
      </c>
      <c r="H18" s="2">
        <v>7</v>
      </c>
      <c r="I18" s="18">
        <f>SUM(B18:H18)</f>
        <v>423</v>
      </c>
    </row>
    <row r="19" spans="1:9" ht="18.75" x14ac:dyDescent="0.3">
      <c r="A19" s="14" t="s">
        <v>15</v>
      </c>
      <c r="B19" s="18">
        <f t="shared" ref="B19:I19" si="2">SUM(B16:B18)</f>
        <v>81</v>
      </c>
      <c r="C19" s="18">
        <f t="shared" si="2"/>
        <v>214</v>
      </c>
      <c r="D19" s="18">
        <f t="shared" si="2"/>
        <v>284</v>
      </c>
      <c r="E19" s="18">
        <f t="shared" si="2"/>
        <v>263</v>
      </c>
      <c r="F19" s="18">
        <f t="shared" si="2"/>
        <v>128</v>
      </c>
      <c r="G19" s="18">
        <f t="shared" si="2"/>
        <v>53</v>
      </c>
      <c r="H19" s="18">
        <f t="shared" si="2"/>
        <v>20</v>
      </c>
      <c r="I19" s="19">
        <f t="shared" si="2"/>
        <v>1043</v>
      </c>
    </row>
    <row r="20" spans="1:9" ht="18.75" customHeight="1" x14ac:dyDescent="0.3">
      <c r="A20" s="29" t="s">
        <v>16</v>
      </c>
      <c r="B20" s="30" t="s">
        <v>4</v>
      </c>
      <c r="C20" s="30" t="s">
        <v>1</v>
      </c>
      <c r="D20" s="30" t="s">
        <v>5</v>
      </c>
      <c r="E20" s="30" t="s">
        <v>8</v>
      </c>
      <c r="F20" s="30" t="s">
        <v>6</v>
      </c>
      <c r="G20" s="30" t="s">
        <v>7</v>
      </c>
      <c r="H20" s="30" t="s">
        <v>9</v>
      </c>
      <c r="I20" s="31" t="s">
        <v>10</v>
      </c>
    </row>
    <row r="21" spans="1:9" ht="18.75" customHeight="1" x14ac:dyDescent="0.3">
      <c r="A21" s="1" t="s">
        <v>11</v>
      </c>
      <c r="B21" s="2">
        <v>0</v>
      </c>
      <c r="C21" s="2">
        <v>0</v>
      </c>
      <c r="D21" s="2">
        <v>0</v>
      </c>
      <c r="E21" s="2">
        <v>3</v>
      </c>
      <c r="F21" s="2">
        <v>0</v>
      </c>
      <c r="G21" s="2">
        <v>0</v>
      </c>
      <c r="H21" s="2">
        <v>0</v>
      </c>
      <c r="I21" s="37">
        <f>SUM(B21:H21)</f>
        <v>3</v>
      </c>
    </row>
    <row r="22" spans="1:9" ht="18.75" customHeight="1" x14ac:dyDescent="0.3">
      <c r="A22" s="1" t="s">
        <v>2</v>
      </c>
      <c r="B22" s="2">
        <v>0</v>
      </c>
      <c r="C22" s="2">
        <v>0</v>
      </c>
      <c r="D22" s="2">
        <v>0</v>
      </c>
      <c r="E22" s="2">
        <v>1</v>
      </c>
      <c r="F22" s="2">
        <v>0</v>
      </c>
      <c r="G22" s="2">
        <v>0</v>
      </c>
      <c r="H22" s="2">
        <v>0</v>
      </c>
      <c r="I22" s="37">
        <f>SUM(B22:H22)</f>
        <v>1</v>
      </c>
    </row>
    <row r="23" spans="1:9" ht="18.75" customHeight="1" x14ac:dyDescent="0.3">
      <c r="A23" s="1" t="s">
        <v>3</v>
      </c>
      <c r="B23" s="2">
        <v>0</v>
      </c>
      <c r="C23" s="2">
        <v>0</v>
      </c>
      <c r="D23" s="2">
        <v>0</v>
      </c>
      <c r="E23" s="2">
        <v>0</v>
      </c>
      <c r="F23" s="2">
        <v>1</v>
      </c>
      <c r="G23" s="2">
        <v>0</v>
      </c>
      <c r="H23" s="2">
        <v>0</v>
      </c>
      <c r="I23" s="37">
        <f>SUM(B23:H23)</f>
        <v>1</v>
      </c>
    </row>
    <row r="24" spans="1:9" ht="18.75" customHeight="1" x14ac:dyDescent="0.3">
      <c r="A24" s="14" t="s">
        <v>15</v>
      </c>
      <c r="B24" s="37">
        <f t="shared" ref="B24:H24" si="3">SUM(B21:B23)</f>
        <v>0</v>
      </c>
      <c r="C24" s="37">
        <f t="shared" si="3"/>
        <v>0</v>
      </c>
      <c r="D24" s="37">
        <f t="shared" si="3"/>
        <v>0</v>
      </c>
      <c r="E24" s="37">
        <f t="shared" si="3"/>
        <v>4</v>
      </c>
      <c r="F24" s="37">
        <f t="shared" si="3"/>
        <v>1</v>
      </c>
      <c r="G24" s="37">
        <f t="shared" si="3"/>
        <v>0</v>
      </c>
      <c r="H24" s="37">
        <f t="shared" si="3"/>
        <v>0</v>
      </c>
      <c r="I24" s="37">
        <f>SUM(I21:I23)</f>
        <v>5</v>
      </c>
    </row>
    <row r="25" spans="1:9" x14ac:dyDescent="0.2">
      <c r="A25" s="17"/>
      <c r="I25" s="17"/>
    </row>
  </sheetData>
  <sheetProtection sheet="1" selectLockedCells="1"/>
  <mergeCells count="2">
    <mergeCell ref="H3:I3"/>
    <mergeCell ref="C2:F3"/>
  </mergeCells>
  <phoneticPr fontId="2" type="noConversion"/>
  <pageMargins left="0.75" right="0.75" top="0.5" bottom="1" header="0.5" footer="0.5"/>
  <pageSetup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H3" sqref="H3:I3"/>
    </sheetView>
  </sheetViews>
  <sheetFormatPr defaultRowHeight="12.75" x14ac:dyDescent="0.2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 x14ac:dyDescent="0.2">
      <c r="C1" s="28"/>
      <c r="D1" s="28"/>
      <c r="E1" s="28"/>
      <c r="H1" s="39"/>
    </row>
    <row r="2" spans="1:9" ht="13.5" x14ac:dyDescent="0.25">
      <c r="A2" s="10"/>
      <c r="B2" s="11"/>
      <c r="C2" s="51" t="s">
        <v>0</v>
      </c>
      <c r="D2" s="52"/>
      <c r="E2" s="52"/>
      <c r="F2" s="52"/>
      <c r="G2" s="10"/>
      <c r="H2" s="11"/>
      <c r="I2" s="11"/>
    </row>
    <row r="3" spans="1:9" ht="18.75" x14ac:dyDescent="0.3">
      <c r="A3" s="10"/>
      <c r="B3" s="11"/>
      <c r="C3" s="53"/>
      <c r="D3" s="53"/>
      <c r="E3" s="53"/>
      <c r="F3" s="53"/>
      <c r="G3" s="11"/>
      <c r="H3" s="49" t="s">
        <v>23</v>
      </c>
      <c r="I3" s="50"/>
    </row>
    <row r="4" spans="1:9" ht="18.75" x14ac:dyDescent="0.3">
      <c r="A4" s="11"/>
      <c r="B4" s="11"/>
      <c r="C4" s="43"/>
      <c r="D4" s="43"/>
      <c r="E4" s="44"/>
      <c r="F4" s="12"/>
      <c r="G4" s="10"/>
      <c r="H4" s="11"/>
      <c r="I4" s="11"/>
    </row>
    <row r="5" spans="1:9" ht="16.5" x14ac:dyDescent="0.3">
      <c r="A5" s="3" t="s">
        <v>13</v>
      </c>
      <c r="B5" s="4" t="s">
        <v>4</v>
      </c>
      <c r="C5" s="40" t="s">
        <v>1</v>
      </c>
      <c r="D5" s="40" t="s">
        <v>5</v>
      </c>
      <c r="E5" s="40" t="s">
        <v>8</v>
      </c>
      <c r="F5" s="4" t="s">
        <v>6</v>
      </c>
      <c r="G5" s="4" t="s">
        <v>7</v>
      </c>
      <c r="H5" s="4" t="s">
        <v>9</v>
      </c>
      <c r="I5" s="13" t="s">
        <v>10</v>
      </c>
    </row>
    <row r="6" spans="1:9" ht="18.75" x14ac:dyDescent="0.3">
      <c r="A6" s="1" t="s">
        <v>11</v>
      </c>
      <c r="B6" s="2">
        <v>11</v>
      </c>
      <c r="C6" s="2">
        <v>25</v>
      </c>
      <c r="D6" s="2">
        <v>52</v>
      </c>
      <c r="E6" s="2">
        <v>61</v>
      </c>
      <c r="F6" s="2">
        <v>40</v>
      </c>
      <c r="G6" s="2">
        <v>13</v>
      </c>
      <c r="H6" s="2">
        <v>2</v>
      </c>
      <c r="I6" s="18">
        <f>SUM(B6:H6)</f>
        <v>204</v>
      </c>
    </row>
    <row r="7" spans="1:9" ht="18.75" x14ac:dyDescent="0.3">
      <c r="A7" s="1" t="s">
        <v>2</v>
      </c>
      <c r="B7" s="2">
        <v>1</v>
      </c>
      <c r="C7" s="2">
        <v>14</v>
      </c>
      <c r="D7" s="2">
        <v>34</v>
      </c>
      <c r="E7" s="2">
        <v>13</v>
      </c>
      <c r="F7" s="2">
        <v>25</v>
      </c>
      <c r="G7" s="2">
        <v>20</v>
      </c>
      <c r="H7" s="2">
        <v>3</v>
      </c>
      <c r="I7" s="18">
        <f>SUM(B7:H7)</f>
        <v>110</v>
      </c>
    </row>
    <row r="8" spans="1:9" ht="18.75" x14ac:dyDescent="0.3">
      <c r="A8" s="1" t="s">
        <v>3</v>
      </c>
      <c r="B8" s="2">
        <v>14</v>
      </c>
      <c r="C8" s="2">
        <v>26</v>
      </c>
      <c r="D8" s="2">
        <v>21</v>
      </c>
      <c r="E8" s="2">
        <v>39</v>
      </c>
      <c r="F8" s="2">
        <v>32</v>
      </c>
      <c r="G8" s="2">
        <v>17</v>
      </c>
      <c r="H8" s="2">
        <v>3</v>
      </c>
      <c r="I8" s="18">
        <f>SUM(B8:H8)</f>
        <v>152</v>
      </c>
    </row>
    <row r="9" spans="1:9" ht="18.75" x14ac:dyDescent="0.3">
      <c r="A9" s="14" t="s">
        <v>15</v>
      </c>
      <c r="B9" s="18">
        <f t="shared" ref="B9:I9" si="0">SUM(B6:B8)</f>
        <v>26</v>
      </c>
      <c r="C9" s="18">
        <f t="shared" si="0"/>
        <v>65</v>
      </c>
      <c r="D9" s="18">
        <f t="shared" si="0"/>
        <v>107</v>
      </c>
      <c r="E9" s="18">
        <f t="shared" si="0"/>
        <v>113</v>
      </c>
      <c r="F9" s="18">
        <f t="shared" si="0"/>
        <v>97</v>
      </c>
      <c r="G9" s="18">
        <f t="shared" si="0"/>
        <v>50</v>
      </c>
      <c r="H9" s="18">
        <f t="shared" si="0"/>
        <v>8</v>
      </c>
      <c r="I9" s="19">
        <f t="shared" si="0"/>
        <v>466</v>
      </c>
    </row>
    <row r="10" spans="1:9" ht="16.5" x14ac:dyDescent="0.3">
      <c r="A10" s="5" t="s">
        <v>12</v>
      </c>
      <c r="B10" s="6" t="s">
        <v>4</v>
      </c>
      <c r="C10" s="6" t="s">
        <v>1</v>
      </c>
      <c r="D10" s="6" t="s">
        <v>5</v>
      </c>
      <c r="E10" s="6" t="s">
        <v>8</v>
      </c>
      <c r="F10" s="6" t="s">
        <v>6</v>
      </c>
      <c r="G10" s="6" t="s">
        <v>7</v>
      </c>
      <c r="H10" s="6" t="s">
        <v>9</v>
      </c>
      <c r="I10" s="15" t="s">
        <v>10</v>
      </c>
    </row>
    <row r="11" spans="1:9" ht="18.75" x14ac:dyDescent="0.3">
      <c r="A11" s="1" t="s">
        <v>11</v>
      </c>
      <c r="B11" s="2">
        <v>7</v>
      </c>
      <c r="C11" s="2">
        <v>41</v>
      </c>
      <c r="D11" s="2">
        <v>67</v>
      </c>
      <c r="E11" s="2">
        <v>46</v>
      </c>
      <c r="F11" s="2">
        <v>73</v>
      </c>
      <c r="G11" s="2">
        <v>24</v>
      </c>
      <c r="H11" s="2">
        <v>3</v>
      </c>
      <c r="I11" s="18">
        <f>SUM(B11:H11)</f>
        <v>261</v>
      </c>
    </row>
    <row r="12" spans="1:9" ht="18.75" x14ac:dyDescent="0.3">
      <c r="A12" s="1" t="s">
        <v>2</v>
      </c>
      <c r="B12" s="2">
        <v>1</v>
      </c>
      <c r="C12" s="2">
        <v>3</v>
      </c>
      <c r="D12" s="2">
        <v>7</v>
      </c>
      <c r="E12" s="2">
        <v>1</v>
      </c>
      <c r="F12" s="2">
        <v>4</v>
      </c>
      <c r="G12" s="2">
        <v>0</v>
      </c>
      <c r="H12" s="2">
        <v>0</v>
      </c>
      <c r="I12" s="18">
        <f>SUM(B12:H12)</f>
        <v>16</v>
      </c>
    </row>
    <row r="13" spans="1:9" ht="18.75" x14ac:dyDescent="0.3">
      <c r="A13" s="1" t="s">
        <v>3</v>
      </c>
      <c r="B13" s="2">
        <v>7</v>
      </c>
      <c r="C13" s="2">
        <v>15</v>
      </c>
      <c r="D13" s="2">
        <v>24</v>
      </c>
      <c r="E13" s="2">
        <v>25</v>
      </c>
      <c r="F13" s="2">
        <v>22</v>
      </c>
      <c r="G13" s="2">
        <v>8</v>
      </c>
      <c r="H13" s="2">
        <v>2</v>
      </c>
      <c r="I13" s="20">
        <f>SUM(B13:H13)</f>
        <v>103</v>
      </c>
    </row>
    <row r="14" spans="1:9" ht="18.75" x14ac:dyDescent="0.3">
      <c r="A14" s="14" t="s">
        <v>15</v>
      </c>
      <c r="B14" s="18">
        <f t="shared" ref="B14:I14" si="1">SUM(B11:B13)</f>
        <v>15</v>
      </c>
      <c r="C14" s="18">
        <f t="shared" si="1"/>
        <v>59</v>
      </c>
      <c r="D14" s="18">
        <f t="shared" si="1"/>
        <v>98</v>
      </c>
      <c r="E14" s="18">
        <f t="shared" si="1"/>
        <v>72</v>
      </c>
      <c r="F14" s="18">
        <f t="shared" si="1"/>
        <v>99</v>
      </c>
      <c r="G14" s="18">
        <f t="shared" si="1"/>
        <v>32</v>
      </c>
      <c r="H14" s="18">
        <f t="shared" si="1"/>
        <v>5</v>
      </c>
      <c r="I14" s="19">
        <f t="shared" si="1"/>
        <v>380</v>
      </c>
    </row>
    <row r="15" spans="1:9" ht="16.5" x14ac:dyDescent="0.3">
      <c r="A15" s="7" t="s">
        <v>14</v>
      </c>
      <c r="B15" s="8" t="s">
        <v>4</v>
      </c>
      <c r="C15" s="8" t="s">
        <v>1</v>
      </c>
      <c r="D15" s="8" t="s">
        <v>5</v>
      </c>
      <c r="E15" s="8" t="s">
        <v>8</v>
      </c>
      <c r="F15" s="8" t="s">
        <v>6</v>
      </c>
      <c r="G15" s="8" t="s">
        <v>7</v>
      </c>
      <c r="H15" s="8" t="s">
        <v>9</v>
      </c>
      <c r="I15" s="16" t="s">
        <v>10</v>
      </c>
    </row>
    <row r="16" spans="1:9" ht="18.75" x14ac:dyDescent="0.3">
      <c r="A16" s="1" t="s">
        <v>11</v>
      </c>
      <c r="B16" s="2">
        <v>25</v>
      </c>
      <c r="C16" s="2">
        <v>34</v>
      </c>
      <c r="D16" s="2">
        <v>48</v>
      </c>
      <c r="E16" s="2">
        <v>44</v>
      </c>
      <c r="F16" s="2">
        <v>12</v>
      </c>
      <c r="G16" s="2">
        <v>4</v>
      </c>
      <c r="H16" s="2">
        <v>5</v>
      </c>
      <c r="I16" s="18">
        <f>SUM(B16:H16)</f>
        <v>172</v>
      </c>
    </row>
    <row r="17" spans="1:9" ht="18.75" x14ac:dyDescent="0.3">
      <c r="A17" s="1" t="s">
        <v>2</v>
      </c>
      <c r="B17" s="2">
        <v>1</v>
      </c>
      <c r="C17" s="2">
        <v>7</v>
      </c>
      <c r="D17" s="2">
        <v>11</v>
      </c>
      <c r="E17" s="2">
        <v>11</v>
      </c>
      <c r="F17" s="2">
        <v>4</v>
      </c>
      <c r="G17" s="2">
        <v>6</v>
      </c>
      <c r="H17" s="2">
        <v>0</v>
      </c>
      <c r="I17" s="18">
        <f>SUM(B17:H17)</f>
        <v>40</v>
      </c>
    </row>
    <row r="18" spans="1:9" ht="18.75" x14ac:dyDescent="0.3">
      <c r="A18" s="1" t="s">
        <v>3</v>
      </c>
      <c r="B18" s="2">
        <v>23</v>
      </c>
      <c r="C18" s="2">
        <v>31</v>
      </c>
      <c r="D18" s="2">
        <v>38</v>
      </c>
      <c r="E18" s="2">
        <v>33</v>
      </c>
      <c r="F18" s="2">
        <v>2</v>
      </c>
      <c r="G18" s="2">
        <v>6</v>
      </c>
      <c r="H18" s="2">
        <v>0</v>
      </c>
      <c r="I18" s="18">
        <f>SUM(B18:H18)</f>
        <v>133</v>
      </c>
    </row>
    <row r="19" spans="1:9" ht="18.75" x14ac:dyDescent="0.3">
      <c r="A19" s="14" t="s">
        <v>15</v>
      </c>
      <c r="B19" s="18">
        <f t="shared" ref="B19:I19" si="2">SUM(B16:B18)</f>
        <v>49</v>
      </c>
      <c r="C19" s="18">
        <f t="shared" si="2"/>
        <v>72</v>
      </c>
      <c r="D19" s="18">
        <f t="shared" si="2"/>
        <v>97</v>
      </c>
      <c r="E19" s="18">
        <f t="shared" si="2"/>
        <v>88</v>
      </c>
      <c r="F19" s="18">
        <f t="shared" si="2"/>
        <v>18</v>
      </c>
      <c r="G19" s="18">
        <f t="shared" si="2"/>
        <v>16</v>
      </c>
      <c r="H19" s="18">
        <f t="shared" si="2"/>
        <v>5</v>
      </c>
      <c r="I19" s="19">
        <f t="shared" si="2"/>
        <v>345</v>
      </c>
    </row>
    <row r="20" spans="1:9" ht="18.75" customHeight="1" x14ac:dyDescent="0.3">
      <c r="A20" s="29" t="s">
        <v>16</v>
      </c>
      <c r="B20" s="32" t="s">
        <v>4</v>
      </c>
      <c r="C20" s="32" t="s">
        <v>1</v>
      </c>
      <c r="D20" s="32" t="s">
        <v>5</v>
      </c>
      <c r="E20" s="32" t="s">
        <v>8</v>
      </c>
      <c r="F20" s="32" t="s">
        <v>6</v>
      </c>
      <c r="G20" s="32" t="s">
        <v>7</v>
      </c>
      <c r="H20" s="32" t="s">
        <v>9</v>
      </c>
      <c r="I20" s="33" t="s">
        <v>10</v>
      </c>
    </row>
    <row r="21" spans="1:9" ht="18.75" customHeight="1" x14ac:dyDescent="0.3">
      <c r="A21" s="1" t="s">
        <v>11</v>
      </c>
      <c r="B21" s="2">
        <v>0</v>
      </c>
      <c r="C21" s="2">
        <v>1</v>
      </c>
      <c r="D21" s="2">
        <v>0</v>
      </c>
      <c r="E21" s="2">
        <v>0</v>
      </c>
      <c r="F21" s="2">
        <v>1</v>
      </c>
      <c r="G21" s="2">
        <v>0</v>
      </c>
      <c r="H21" s="2">
        <v>0</v>
      </c>
      <c r="I21" s="37">
        <f>SUM(B21:H21)</f>
        <v>2</v>
      </c>
    </row>
    <row r="22" spans="1:9" ht="18.75" customHeight="1" x14ac:dyDescent="0.3">
      <c r="A22" s="1" t="s">
        <v>2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37">
        <f>SUM(B22:H22)</f>
        <v>0</v>
      </c>
    </row>
    <row r="23" spans="1:9" ht="18.75" customHeight="1" x14ac:dyDescent="0.3">
      <c r="A23" s="1" t="s">
        <v>3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37">
        <f>SUM(B23:H23)</f>
        <v>0</v>
      </c>
    </row>
    <row r="24" spans="1:9" ht="18.75" customHeight="1" x14ac:dyDescent="0.3">
      <c r="A24" s="14" t="s">
        <v>15</v>
      </c>
      <c r="B24" s="37">
        <f t="shared" ref="B24:H24" si="3">SUM(B21:B23)</f>
        <v>0</v>
      </c>
      <c r="C24" s="37">
        <f t="shared" si="3"/>
        <v>1</v>
      </c>
      <c r="D24" s="37">
        <f>SUM(D21:D23)</f>
        <v>0</v>
      </c>
      <c r="E24" s="37">
        <f t="shared" si="3"/>
        <v>0</v>
      </c>
      <c r="F24" s="37">
        <f t="shared" si="3"/>
        <v>1</v>
      </c>
      <c r="G24" s="37">
        <f t="shared" si="3"/>
        <v>0</v>
      </c>
      <c r="H24" s="37">
        <f t="shared" si="3"/>
        <v>0</v>
      </c>
      <c r="I24" s="37">
        <f>SUM(I21:I23)</f>
        <v>2</v>
      </c>
    </row>
    <row r="25" spans="1:9" x14ac:dyDescent="0.2">
      <c r="A25" s="17"/>
      <c r="I25" s="17"/>
    </row>
  </sheetData>
  <sheetProtection sheet="1" selectLockedCells="1"/>
  <mergeCells count="2">
    <mergeCell ref="H3:I3"/>
    <mergeCell ref="C2:F3"/>
  </mergeCells>
  <phoneticPr fontId="2" type="noConversion"/>
  <pageMargins left="0.75" right="0.75" top="0.5" bottom="1" header="0.5" footer="0.5"/>
  <pageSetup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8"/>
  <sheetViews>
    <sheetView workbookViewId="0">
      <selection activeCell="C2" sqref="C2:F3"/>
    </sheetView>
  </sheetViews>
  <sheetFormatPr defaultRowHeight="12.75" x14ac:dyDescent="0.2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 x14ac:dyDescent="0.2">
      <c r="C1" s="28"/>
      <c r="D1" s="28"/>
      <c r="E1" s="28"/>
    </row>
    <row r="2" spans="1:9" ht="13.5" x14ac:dyDescent="0.25">
      <c r="A2" s="10"/>
      <c r="B2" s="11"/>
      <c r="C2" s="51" t="s">
        <v>17</v>
      </c>
      <c r="D2" s="54"/>
      <c r="E2" s="54"/>
      <c r="F2" s="54"/>
      <c r="G2" s="10"/>
      <c r="H2" s="11"/>
      <c r="I2" s="11"/>
    </row>
    <row r="3" spans="1:9" ht="18.75" x14ac:dyDescent="0.3">
      <c r="A3" s="10"/>
      <c r="B3" s="11"/>
      <c r="C3" s="55"/>
      <c r="D3" s="55"/>
      <c r="E3" s="55"/>
      <c r="F3" s="55"/>
      <c r="G3" s="11"/>
      <c r="H3" s="49"/>
      <c r="I3" s="50"/>
    </row>
    <row r="4" spans="1:9" ht="18.75" x14ac:dyDescent="0.3">
      <c r="A4" s="11"/>
      <c r="B4" s="11"/>
      <c r="C4" s="41"/>
      <c r="D4" s="41"/>
      <c r="E4" s="42"/>
      <c r="F4" s="12"/>
      <c r="G4" s="10"/>
      <c r="H4" s="11"/>
      <c r="I4" s="11"/>
    </row>
    <row r="5" spans="1:9" ht="16.5" x14ac:dyDescent="0.3">
      <c r="A5" s="3" t="s">
        <v>13</v>
      </c>
      <c r="B5" s="21" t="s">
        <v>4</v>
      </c>
      <c r="C5" s="45" t="s">
        <v>1</v>
      </c>
      <c r="D5" s="45" t="s">
        <v>5</v>
      </c>
      <c r="E5" s="45" t="s">
        <v>8</v>
      </c>
      <c r="F5" s="21" t="s">
        <v>6</v>
      </c>
      <c r="G5" s="21" t="s">
        <v>7</v>
      </c>
      <c r="H5" s="21" t="s">
        <v>9</v>
      </c>
      <c r="I5" s="22" t="s">
        <v>10</v>
      </c>
    </row>
    <row r="6" spans="1:9" ht="18.75" x14ac:dyDescent="0.3">
      <c r="A6" s="1" t="s">
        <v>11</v>
      </c>
      <c r="B6" s="23">
        <f>SUM('May 6 &amp; June 2017'!B6,'July and Aug 5'!B6)</f>
        <v>27</v>
      </c>
      <c r="C6" s="23">
        <f>SUM('May 6 &amp; June 2017'!C6,'July and Aug 5'!C6)</f>
        <v>94</v>
      </c>
      <c r="D6" s="23">
        <f>SUM('May 6 &amp; June 2017'!D6,'July and Aug 5'!D6)</f>
        <v>152</v>
      </c>
      <c r="E6" s="23">
        <f>SUM('May 6 &amp; June 2017'!E6,'July and Aug 5'!E6)</f>
        <v>136</v>
      </c>
      <c r="F6" s="23">
        <f>SUM('May 6 &amp; June 2017'!F6,'July and Aug 5'!F6)</f>
        <v>103</v>
      </c>
      <c r="G6" s="23">
        <f>SUM('May 6 &amp; June 2017'!G6,'July and Aug 5'!G6)</f>
        <v>47</v>
      </c>
      <c r="H6" s="23">
        <f>SUM('May 6 &amp; June 2017'!H6,'July and Aug 5'!H6)</f>
        <v>7</v>
      </c>
      <c r="I6" s="18">
        <f>SUM(B6:H6)</f>
        <v>566</v>
      </c>
    </row>
    <row r="7" spans="1:9" ht="18.75" x14ac:dyDescent="0.3">
      <c r="A7" s="1" t="s">
        <v>2</v>
      </c>
      <c r="B7" s="23">
        <f>SUM('May 6 &amp; June 2017'!B7,'July and Aug 5'!B7)</f>
        <v>9</v>
      </c>
      <c r="C7" s="23">
        <f>SUM('May 6 &amp; June 2017'!C7,'July and Aug 5'!C7)</f>
        <v>49</v>
      </c>
      <c r="D7" s="23">
        <f>SUM('May 6 &amp; June 2017'!D7,'July and Aug 5'!D7)</f>
        <v>96</v>
      </c>
      <c r="E7" s="23">
        <f>SUM('May 6 &amp; June 2017'!E7,'July and Aug 5'!E7)</f>
        <v>69</v>
      </c>
      <c r="F7" s="23">
        <f>SUM('May 6 &amp; June 2017'!F7,'July and Aug 5'!F7)</f>
        <v>71</v>
      </c>
      <c r="G7" s="23">
        <f>SUM('May 6 &amp; June 2017'!G7,'July and Aug 5'!G7)</f>
        <v>39</v>
      </c>
      <c r="H7" s="23">
        <f>SUM('May 6 &amp; June 2017'!H7,'July and Aug 5'!H7)</f>
        <v>6</v>
      </c>
      <c r="I7" s="18">
        <f>SUM(B7:H7)</f>
        <v>339</v>
      </c>
    </row>
    <row r="8" spans="1:9" ht="18.75" x14ac:dyDescent="0.3">
      <c r="A8" s="1" t="s">
        <v>3</v>
      </c>
      <c r="B8" s="23">
        <f>SUM('May 6 &amp; June 2017'!B8,'July and Aug 5'!B8)</f>
        <v>32</v>
      </c>
      <c r="C8" s="23">
        <f>SUM('May 6 &amp; June 2017'!C8,'July and Aug 5'!C8)</f>
        <v>63</v>
      </c>
      <c r="D8" s="23">
        <f>SUM('May 6 &amp; June 2017'!D8,'July and Aug 5'!D8)</f>
        <v>79</v>
      </c>
      <c r="E8" s="23">
        <f>SUM('May 6 &amp; June 2017'!E8,'July and Aug 5'!E8)</f>
        <v>96</v>
      </c>
      <c r="F8" s="23">
        <f>SUM('May 6 &amp; June 2017'!F8,'July and Aug 5'!F8)</f>
        <v>72</v>
      </c>
      <c r="G8" s="23">
        <f>SUM('May 6 &amp; June 2017'!G8,'July and Aug 5'!G8)</f>
        <v>37</v>
      </c>
      <c r="H8" s="23">
        <f>SUM('May 6 &amp; June 2017'!H8,'July and Aug 5'!H8)</f>
        <v>9</v>
      </c>
      <c r="I8" s="18">
        <f>SUM(B8:H8)</f>
        <v>388</v>
      </c>
    </row>
    <row r="9" spans="1:9" ht="18.75" x14ac:dyDescent="0.3">
      <c r="A9" s="14" t="s">
        <v>15</v>
      </c>
      <c r="B9" s="18">
        <f t="shared" ref="B9:I9" si="0">SUM(B6:B8)</f>
        <v>68</v>
      </c>
      <c r="C9" s="18">
        <f t="shared" si="0"/>
        <v>206</v>
      </c>
      <c r="D9" s="18">
        <f t="shared" si="0"/>
        <v>327</v>
      </c>
      <c r="E9" s="18">
        <f t="shared" si="0"/>
        <v>301</v>
      </c>
      <c r="F9" s="18">
        <f t="shared" si="0"/>
        <v>246</v>
      </c>
      <c r="G9" s="18">
        <f t="shared" si="0"/>
        <v>123</v>
      </c>
      <c r="H9" s="18">
        <f t="shared" si="0"/>
        <v>22</v>
      </c>
      <c r="I9" s="19">
        <f t="shared" si="0"/>
        <v>1293</v>
      </c>
    </row>
    <row r="10" spans="1:9" ht="16.5" x14ac:dyDescent="0.3">
      <c r="A10" s="5" t="s">
        <v>12</v>
      </c>
      <c r="B10" s="24" t="s">
        <v>4</v>
      </c>
      <c r="C10" s="24" t="s">
        <v>1</v>
      </c>
      <c r="D10" s="24" t="s">
        <v>5</v>
      </c>
      <c r="E10" s="24" t="s">
        <v>8</v>
      </c>
      <c r="F10" s="24" t="s">
        <v>6</v>
      </c>
      <c r="G10" s="24" t="s">
        <v>7</v>
      </c>
      <c r="H10" s="24" t="s">
        <v>9</v>
      </c>
      <c r="I10" s="25" t="s">
        <v>10</v>
      </c>
    </row>
    <row r="11" spans="1:9" ht="18.75" x14ac:dyDescent="0.3">
      <c r="A11" s="1" t="s">
        <v>11</v>
      </c>
      <c r="B11" s="23">
        <f>SUM('May 6 &amp; June 2017'!B11,'July and Aug 5'!B11)</f>
        <v>46</v>
      </c>
      <c r="C11" s="23">
        <f>SUM('May 6 &amp; June 2017'!C11,'July and Aug 5'!C11)</f>
        <v>115</v>
      </c>
      <c r="D11" s="23">
        <f>SUM('May 6 &amp; June 2017'!D11,'July and Aug 5'!D11)</f>
        <v>155</v>
      </c>
      <c r="E11" s="23">
        <f>SUM('May 6 &amp; June 2017'!E11,'July and Aug 5'!E11)</f>
        <v>112</v>
      </c>
      <c r="F11" s="23">
        <f>SUM('May 6 &amp; June 2017'!F11,'July and Aug 5'!F11)</f>
        <v>127</v>
      </c>
      <c r="G11" s="23">
        <f>SUM('May 6 &amp; June 2017'!G11,'July and Aug 5'!G11)</f>
        <v>47</v>
      </c>
      <c r="H11" s="23">
        <f>SUM('May 6 &amp; June 2017'!H11,'July and Aug 5'!H11)</f>
        <v>6</v>
      </c>
      <c r="I11" s="18">
        <f>SUM(B11:H11)</f>
        <v>608</v>
      </c>
    </row>
    <row r="12" spans="1:9" ht="18.75" x14ac:dyDescent="0.3">
      <c r="A12" s="1" t="s">
        <v>2</v>
      </c>
      <c r="B12" s="23">
        <f>SUM('May 6 &amp; June 2017'!B12,'July and Aug 5'!B12)</f>
        <v>2</v>
      </c>
      <c r="C12" s="23">
        <f>SUM('May 6 &amp; June 2017'!C12,'July and Aug 5'!C12)</f>
        <v>7</v>
      </c>
      <c r="D12" s="23">
        <f>SUM('May 6 &amp; June 2017'!D12,'July and Aug 5'!D12)</f>
        <v>15</v>
      </c>
      <c r="E12" s="23">
        <f>SUM('May 6 &amp; June 2017'!E12,'July and Aug 5'!E12)</f>
        <v>6</v>
      </c>
      <c r="F12" s="23">
        <f>SUM('May 6 &amp; June 2017'!F12,'July and Aug 5'!F12)</f>
        <v>6</v>
      </c>
      <c r="G12" s="23">
        <f>SUM('May 6 &amp; June 2017'!G12,'July and Aug 5'!G12)</f>
        <v>1</v>
      </c>
      <c r="H12" s="23">
        <f>SUM('May 6 &amp; June 2017'!H12,'July and Aug 5'!H12)</f>
        <v>0</v>
      </c>
      <c r="I12" s="18">
        <f>SUM(B12:H12)</f>
        <v>37</v>
      </c>
    </row>
    <row r="13" spans="1:9" ht="18.75" x14ac:dyDescent="0.3">
      <c r="A13" s="1" t="s">
        <v>3</v>
      </c>
      <c r="B13" s="23">
        <f>SUM('May 6 &amp; June 2017'!B13,'July and Aug 5'!B13)</f>
        <v>32</v>
      </c>
      <c r="C13" s="23">
        <f>SUM('May 6 &amp; June 2017'!C13,'July and Aug 5'!C13)</f>
        <v>54</v>
      </c>
      <c r="D13" s="23">
        <f>SUM('May 6 &amp; June 2017'!D13,'July and Aug 5'!D13,)</f>
        <v>84</v>
      </c>
      <c r="E13" s="23">
        <f>SUM('May 6 &amp; June 2017'!E13,'July and Aug 5'!E13)</f>
        <v>75</v>
      </c>
      <c r="F13" s="23">
        <f>SUM('May 6 &amp; June 2017'!F13,'July and Aug 5'!F13)</f>
        <v>48</v>
      </c>
      <c r="G13" s="23">
        <f>SUM('May 6 &amp; June 2017'!G13,'July and Aug 5'!G13)</f>
        <v>30</v>
      </c>
      <c r="H13" s="23">
        <f>SUM('May 6 &amp; June 2017'!H13,'July and Aug 5'!H13)</f>
        <v>4</v>
      </c>
      <c r="I13" s="20">
        <f>SUM(B13:H13)</f>
        <v>327</v>
      </c>
    </row>
    <row r="14" spans="1:9" ht="18.75" x14ac:dyDescent="0.3">
      <c r="A14" s="14" t="s">
        <v>15</v>
      </c>
      <c r="B14" s="18">
        <f t="shared" ref="B14:I14" si="1">SUM(B11:B13)</f>
        <v>80</v>
      </c>
      <c r="C14" s="18">
        <f t="shared" si="1"/>
        <v>176</v>
      </c>
      <c r="D14" s="18">
        <f t="shared" si="1"/>
        <v>254</v>
      </c>
      <c r="E14" s="18">
        <f t="shared" si="1"/>
        <v>193</v>
      </c>
      <c r="F14" s="18">
        <f t="shared" si="1"/>
        <v>181</v>
      </c>
      <c r="G14" s="18">
        <f t="shared" si="1"/>
        <v>78</v>
      </c>
      <c r="H14" s="18">
        <f t="shared" si="1"/>
        <v>10</v>
      </c>
      <c r="I14" s="19">
        <f t="shared" si="1"/>
        <v>972</v>
      </c>
    </row>
    <row r="15" spans="1:9" ht="16.5" x14ac:dyDescent="0.3">
      <c r="A15" s="7" t="s">
        <v>14</v>
      </c>
      <c r="B15" s="26" t="s">
        <v>4</v>
      </c>
      <c r="C15" s="26" t="s">
        <v>1</v>
      </c>
      <c r="D15" s="26" t="s">
        <v>5</v>
      </c>
      <c r="E15" s="26" t="s">
        <v>8</v>
      </c>
      <c r="F15" s="26" t="s">
        <v>6</v>
      </c>
      <c r="G15" s="26" t="s">
        <v>7</v>
      </c>
      <c r="H15" s="26" t="s">
        <v>9</v>
      </c>
      <c r="I15" s="27" t="s">
        <v>10</v>
      </c>
    </row>
    <row r="16" spans="1:9" ht="18.75" x14ac:dyDescent="0.3">
      <c r="A16" s="1" t="s">
        <v>11</v>
      </c>
      <c r="B16" s="23">
        <f>SUM('May 6 &amp; June 2017'!B16,'July and Aug 5'!B16)</f>
        <v>71</v>
      </c>
      <c r="C16" s="23">
        <f>SUM('May 6 &amp; June 2017'!C16,'July and Aug 5'!C16)</f>
        <v>136</v>
      </c>
      <c r="D16" s="23">
        <f>SUM('May 6 &amp; June 2017'!D16,'July and Aug 5'!D16)</f>
        <v>181</v>
      </c>
      <c r="E16" s="23">
        <f>SUM('May 6 &amp; June 2017'!E16,'July and Aug 5'!E16)</f>
        <v>170</v>
      </c>
      <c r="F16" s="23">
        <f>SUM('May 6 &amp; June 2017'!F16,'July and Aug 5'!F16)</f>
        <v>72</v>
      </c>
      <c r="G16" s="23">
        <f>SUM('May 6 &amp; June 2017'!G16,'July and Aug 5'!G16)</f>
        <v>21</v>
      </c>
      <c r="H16" s="23">
        <f>SUM('May 6 &amp; June 2017'!H16,'July and Aug 5'!H16)</f>
        <v>11</v>
      </c>
      <c r="I16" s="18">
        <f>SUM(B16:H16)</f>
        <v>662</v>
      </c>
    </row>
    <row r="17" spans="1:9" ht="18.75" x14ac:dyDescent="0.3">
      <c r="A17" s="1" t="s">
        <v>2</v>
      </c>
      <c r="B17" s="23">
        <f>SUM('May 6 &amp; June 2017'!B17,'July and Aug 5'!B17)</f>
        <v>5</v>
      </c>
      <c r="C17" s="23">
        <f>SUM('May 6 &amp; June 2017'!C17,'July and Aug 5'!C17)</f>
        <v>26</v>
      </c>
      <c r="D17" s="23">
        <f>SUM('May 6 &amp; June 2017'!D17,'July and Aug 5'!D17)</f>
        <v>48</v>
      </c>
      <c r="E17" s="23">
        <f>SUM('May 6 &amp; June 2017'!E17,'July and Aug 5'!E17)</f>
        <v>38</v>
      </c>
      <c r="F17" s="23">
        <f>SUM('May 6 &amp; June 2017'!F17,'July and Aug 5'!F17)</f>
        <v>21</v>
      </c>
      <c r="G17" s="23">
        <f>SUM('May 6 &amp; June 2017'!G17,'July and Aug 5'!G17)</f>
        <v>25</v>
      </c>
      <c r="H17" s="23">
        <f>SUM('May 6 &amp; June 2017'!H17,'July and Aug 5'!H17)</f>
        <v>7</v>
      </c>
      <c r="I17" s="18">
        <f>SUM(B17:H17)</f>
        <v>170</v>
      </c>
    </row>
    <row r="18" spans="1:9" ht="18.75" x14ac:dyDescent="0.3">
      <c r="A18" s="1" t="s">
        <v>3</v>
      </c>
      <c r="B18" s="23">
        <f>SUM('May 6 &amp; June 2017'!B18,'July and Aug 5'!B18)</f>
        <v>54</v>
      </c>
      <c r="C18" s="23">
        <f>SUM('May 6 &amp; June 2017'!C18,'July and Aug 5'!C18)</f>
        <v>124</v>
      </c>
      <c r="D18" s="23">
        <f>SUM('May 6 &amp; June 2017'!D18,'July and Aug 5'!D18)</f>
        <v>152</v>
      </c>
      <c r="E18" s="23">
        <f>SUM('May 6 &amp; June 2017'!E18,'July and Aug 5'!E18)</f>
        <v>143</v>
      </c>
      <c r="F18" s="23">
        <f>SUM('May 6 &amp; June 2017'!F18,'July and Aug 5'!F18)</f>
        <v>53</v>
      </c>
      <c r="G18" s="23">
        <f>SUM('May 6 &amp; June 2017'!G18,'July and Aug 5'!G18)</f>
        <v>23</v>
      </c>
      <c r="H18" s="23">
        <f>SUM('May 6 &amp; June 2017'!H18,'July and Aug 5'!H18)</f>
        <v>7</v>
      </c>
      <c r="I18" s="18">
        <f>SUM(B18:H18)</f>
        <v>556</v>
      </c>
    </row>
    <row r="19" spans="1:9" ht="18.75" x14ac:dyDescent="0.3">
      <c r="A19" s="14" t="s">
        <v>15</v>
      </c>
      <c r="B19" s="18">
        <f t="shared" ref="B19:I19" si="2">SUM(B16:B18)</f>
        <v>130</v>
      </c>
      <c r="C19" s="18">
        <f t="shared" si="2"/>
        <v>286</v>
      </c>
      <c r="D19" s="18">
        <f t="shared" si="2"/>
        <v>381</v>
      </c>
      <c r="E19" s="18">
        <f t="shared" si="2"/>
        <v>351</v>
      </c>
      <c r="F19" s="18">
        <f t="shared" si="2"/>
        <v>146</v>
      </c>
      <c r="G19" s="18">
        <f t="shared" si="2"/>
        <v>69</v>
      </c>
      <c r="H19" s="18">
        <f t="shared" si="2"/>
        <v>25</v>
      </c>
      <c r="I19" s="19">
        <f t="shared" si="2"/>
        <v>1388</v>
      </c>
    </row>
    <row r="20" spans="1:9" ht="18.75" customHeight="1" x14ac:dyDescent="0.3">
      <c r="A20" s="29" t="s">
        <v>16</v>
      </c>
      <c r="B20" s="30" t="s">
        <v>4</v>
      </c>
      <c r="C20" s="30" t="s">
        <v>1</v>
      </c>
      <c r="D20" s="30" t="s">
        <v>5</v>
      </c>
      <c r="E20" s="30" t="s">
        <v>8</v>
      </c>
      <c r="F20" s="30" t="s">
        <v>6</v>
      </c>
      <c r="G20" s="30" t="s">
        <v>7</v>
      </c>
      <c r="H20" s="30" t="s">
        <v>9</v>
      </c>
      <c r="I20" s="31" t="s">
        <v>10</v>
      </c>
    </row>
    <row r="21" spans="1:9" ht="18.75" customHeight="1" x14ac:dyDescent="0.3">
      <c r="A21" s="1" t="s">
        <v>11</v>
      </c>
      <c r="B21" s="48">
        <f>SUM('May 6 &amp; June 2017'!B21,'July and Aug 5'!B21)</f>
        <v>0</v>
      </c>
      <c r="C21" s="48">
        <f>SUM('May 6 &amp; June 2017'!C21,'July and Aug 5'!C21)</f>
        <v>1</v>
      </c>
      <c r="D21" s="23">
        <f>SUM('May 6 &amp; June 2017'!D21,'July and Aug 5'!D21)</f>
        <v>0</v>
      </c>
      <c r="E21" s="23">
        <f>SUM('May 6 &amp; June 2017'!E21,'July and Aug 5'!E21)</f>
        <v>3</v>
      </c>
      <c r="F21" s="23">
        <f>SUM('May 6 &amp; June 2017'!F21,'July and Aug 5'!F21)</f>
        <v>1</v>
      </c>
      <c r="G21" s="23">
        <f>SUM('May 6 &amp; June 2017'!G21,'July and Aug 5'!G21)</f>
        <v>0</v>
      </c>
      <c r="H21" s="23">
        <f>SUM('May 6 &amp; June 2017'!H21,'July and Aug 5'!H21)</f>
        <v>0</v>
      </c>
      <c r="I21" s="37">
        <f>SUM(B21:H21)</f>
        <v>5</v>
      </c>
    </row>
    <row r="22" spans="1:9" ht="18.75" customHeight="1" x14ac:dyDescent="0.3">
      <c r="A22" s="1" t="s">
        <v>2</v>
      </c>
      <c r="B22" s="23">
        <f>SUM('May 6 &amp; June 2017'!B22,'July and Aug 5'!B22)</f>
        <v>0</v>
      </c>
      <c r="C22" s="23">
        <f>SUM('May 6 &amp; June 2017'!C22,'July and Aug 5'!C22)</f>
        <v>0</v>
      </c>
      <c r="D22" s="23">
        <f>SUM('May 6 &amp; June 2017'!D22,'July and Aug 5'!D22)</f>
        <v>0</v>
      </c>
      <c r="E22" s="23">
        <f>SUM('May 6 &amp; June 2017'!E22,'July and Aug 5'!E22)</f>
        <v>1</v>
      </c>
      <c r="F22" s="23">
        <f>SUM('May 6 &amp; June 2017'!F22,'July and Aug 5'!F22)</f>
        <v>0</v>
      </c>
      <c r="G22" s="23">
        <f>SUM('May 6 &amp; June 2017'!G22,'July and Aug 5'!G22)</f>
        <v>0</v>
      </c>
      <c r="H22" s="23">
        <f>SUM('May 6 &amp; June 2017'!H22,'July and Aug 5'!H22)</f>
        <v>0</v>
      </c>
      <c r="I22" s="37">
        <f>SUM(B22:H22)</f>
        <v>1</v>
      </c>
    </row>
    <row r="23" spans="1:9" ht="18.75" customHeight="1" x14ac:dyDescent="0.3">
      <c r="A23" s="1" t="s">
        <v>3</v>
      </c>
      <c r="B23" s="23">
        <f>SUM('May 6 &amp; June 2017'!B23,'July and Aug 5'!B23)</f>
        <v>0</v>
      </c>
      <c r="C23" s="23">
        <f>SUM('May 6 &amp; June 2017'!C23,'July and Aug 5'!C23)</f>
        <v>0</v>
      </c>
      <c r="D23" s="23">
        <f>SUM('May 6 &amp; June 2017'!D23,'July and Aug 5'!D23)</f>
        <v>0</v>
      </c>
      <c r="E23" s="23">
        <f>SUM('May 6 &amp; June 2017'!E23,'July and Aug 5'!E23)</f>
        <v>0</v>
      </c>
      <c r="F23" s="23">
        <f>SUM('May 6 &amp; June 2017'!F23,'July and Aug 5'!F23)</f>
        <v>1</v>
      </c>
      <c r="G23" s="23">
        <f>SUM('May 6 &amp; June 2017'!G23,'July and Aug 5'!G23)</f>
        <v>0</v>
      </c>
      <c r="H23" s="23">
        <f>SUM('May 6 &amp; June 2017'!H23,'July and Aug 5'!H23)</f>
        <v>0</v>
      </c>
      <c r="I23" s="37">
        <f>SUM(B23:H23)</f>
        <v>1</v>
      </c>
    </row>
    <row r="24" spans="1:9" ht="18.75" customHeight="1" x14ac:dyDescent="0.3">
      <c r="A24" s="14" t="s">
        <v>15</v>
      </c>
      <c r="B24" s="36">
        <f t="shared" ref="B24:I24" si="3">SUM(B21:B23)</f>
        <v>0</v>
      </c>
      <c r="C24" s="36">
        <f t="shared" si="3"/>
        <v>1</v>
      </c>
      <c r="D24" s="36">
        <f t="shared" si="3"/>
        <v>0</v>
      </c>
      <c r="E24" s="36">
        <f t="shared" si="3"/>
        <v>4</v>
      </c>
      <c r="F24" s="36">
        <f t="shared" si="3"/>
        <v>2</v>
      </c>
      <c r="G24" s="36">
        <f t="shared" si="3"/>
        <v>0</v>
      </c>
      <c r="H24" s="36">
        <f t="shared" si="3"/>
        <v>0</v>
      </c>
      <c r="I24" s="35">
        <f t="shared" si="3"/>
        <v>7</v>
      </c>
    </row>
    <row r="25" spans="1:9" x14ac:dyDescent="0.2">
      <c r="A25" s="17"/>
      <c r="I25" s="17"/>
    </row>
    <row r="28" spans="1:9" x14ac:dyDescent="0.2">
      <c r="F28" s="38"/>
    </row>
  </sheetData>
  <mergeCells count="2">
    <mergeCell ref="C2:F3"/>
    <mergeCell ref="H3:I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28"/>
  <sheetViews>
    <sheetView tabSelected="1" zoomScaleNormal="100" workbookViewId="0">
      <selection activeCell="G3" sqref="G3:I3"/>
    </sheetView>
  </sheetViews>
  <sheetFormatPr defaultRowHeight="12.75" x14ac:dyDescent="0.2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 x14ac:dyDescent="0.2">
      <c r="C1" s="28"/>
      <c r="D1" s="28"/>
      <c r="E1" s="28"/>
    </row>
    <row r="2" spans="1:9" ht="13.5" x14ac:dyDescent="0.25">
      <c r="A2" s="10"/>
      <c r="B2" s="11"/>
      <c r="C2" s="51" t="s">
        <v>0</v>
      </c>
      <c r="D2" s="54"/>
      <c r="E2" s="54"/>
      <c r="F2" s="54"/>
      <c r="G2" s="10"/>
      <c r="H2" s="11"/>
      <c r="I2" s="11"/>
    </row>
    <row r="3" spans="1:9" ht="18.75" x14ac:dyDescent="0.3">
      <c r="A3" s="10"/>
      <c r="B3" s="11"/>
      <c r="C3" s="55"/>
      <c r="D3" s="55"/>
      <c r="E3" s="55"/>
      <c r="F3" s="55"/>
      <c r="G3" s="49" t="s">
        <v>24</v>
      </c>
      <c r="H3" s="60"/>
      <c r="I3" s="60"/>
    </row>
    <row r="4" spans="1:9" ht="18.75" x14ac:dyDescent="0.3">
      <c r="A4" s="11"/>
      <c r="B4" s="11"/>
      <c r="C4" s="41"/>
      <c r="D4" s="41"/>
      <c r="E4" s="42"/>
      <c r="F4" s="12"/>
      <c r="G4" s="10"/>
      <c r="H4" s="11"/>
      <c r="I4" s="11"/>
    </row>
    <row r="5" spans="1:9" ht="16.5" x14ac:dyDescent="0.3">
      <c r="A5" s="3" t="s">
        <v>13</v>
      </c>
      <c r="B5" s="21" t="s">
        <v>4</v>
      </c>
      <c r="C5" s="45" t="s">
        <v>1</v>
      </c>
      <c r="D5" s="45" t="s">
        <v>5</v>
      </c>
      <c r="E5" s="45" t="s">
        <v>8</v>
      </c>
      <c r="F5" s="21" t="s">
        <v>6</v>
      </c>
      <c r="G5" s="21" t="s">
        <v>7</v>
      </c>
      <c r="H5" s="21" t="s">
        <v>9</v>
      </c>
      <c r="I5" s="22" t="s">
        <v>10</v>
      </c>
    </row>
    <row r="6" spans="1:9" ht="18.75" x14ac:dyDescent="0.3">
      <c r="A6" s="1" t="s">
        <v>11</v>
      </c>
      <c r="B6" s="23">
        <f>SUM('Fall 2016 Total'!B6,'Spring 2017'!B6,'Summer 2017'!B6)</f>
        <v>203</v>
      </c>
      <c r="C6" s="23">
        <f>SUM('Fall 2016 Total'!C6,'Spring 2017'!C6,'Summer 2017'!C6)</f>
        <v>629</v>
      </c>
      <c r="D6" s="23">
        <f>SUM('Fall 2016 Total'!D6,'Spring 2017'!D6,'Summer 2017'!D6)</f>
        <v>959</v>
      </c>
      <c r="E6" s="23">
        <f>SUM('Fall 2016 Total'!E6,'Spring 2017'!E6,'Summer 2017'!E6)</f>
        <v>834</v>
      </c>
      <c r="F6" s="23">
        <f>SUM('Fall 2016 Total'!F6,'Spring 2017'!F6,'Summer 2017'!F6)</f>
        <v>616</v>
      </c>
      <c r="G6" s="23">
        <f>SUM('Fall 2016 Total'!G6,'Spring 2017'!G6,'Summer 2017'!G6)</f>
        <v>387</v>
      </c>
      <c r="H6" s="23">
        <f>SUM('Fall 2016 Total'!H6,'Spring 2017'!H6,'Summer 2017'!H6)</f>
        <v>85</v>
      </c>
      <c r="I6" s="18">
        <f>SUM(B6:H6)</f>
        <v>3713</v>
      </c>
    </row>
    <row r="7" spans="1:9" ht="18.75" x14ac:dyDescent="0.3">
      <c r="A7" s="1" t="s">
        <v>2</v>
      </c>
      <c r="B7" s="23">
        <f>SUM('Fall 2016 Total'!B7,'Spring 2017'!B7,'Summer 2017'!B7)</f>
        <v>101</v>
      </c>
      <c r="C7" s="23">
        <f>SUM('Fall 2016 Total'!C7,'Spring 2017'!C7,'Summer 2017'!C7)</f>
        <v>422</v>
      </c>
      <c r="D7" s="23">
        <f>SUM('Fall 2016 Total'!D7,'Spring 2017'!D7,'Summer 2017'!D7)</f>
        <v>748</v>
      </c>
      <c r="E7" s="23">
        <f>SUM('Fall 2016 Total'!E7,'Spring 2017'!E7,'Summer 2017'!E7)</f>
        <v>687</v>
      </c>
      <c r="F7" s="23">
        <f>SUM('Fall 2016 Total'!F7,'Spring 2017'!F7,'Summer 2017'!F7)</f>
        <v>563</v>
      </c>
      <c r="G7" s="23">
        <f>SUM('Fall 2016 Total'!G7,'Spring 2017'!G7,'Summer 2017'!G7)</f>
        <v>317</v>
      </c>
      <c r="H7" s="23">
        <f>SUM('Fall 2016 Total'!H7,'Spring 2017'!H7,'Summer 2017'!H7)</f>
        <v>130</v>
      </c>
      <c r="I7" s="18">
        <f>SUM(B7:H7)</f>
        <v>2968</v>
      </c>
    </row>
    <row r="8" spans="1:9" ht="18.75" x14ac:dyDescent="0.3">
      <c r="A8" s="1" t="s">
        <v>3</v>
      </c>
      <c r="B8" s="23">
        <f>SUM('Fall 2016 Total'!B8,'Spring 2017'!B8,'Summer 2017'!B8)</f>
        <v>223</v>
      </c>
      <c r="C8" s="23">
        <f>SUM('Fall 2016 Total'!C8,'Spring 2017'!C8,'Summer 2017'!C8)</f>
        <v>533</v>
      </c>
      <c r="D8" s="23">
        <f>SUM('Fall 2016 Total'!D8,'Spring 2017'!D8,'Summer 2017'!D8)</f>
        <v>764</v>
      </c>
      <c r="E8" s="23">
        <f>SUM('Fall 2016 Total'!E8,'Spring 2017'!E8,'Summer 2017'!E8)</f>
        <v>620</v>
      </c>
      <c r="F8" s="23">
        <f>SUM('Fall 2016 Total'!F8,'Spring 2017'!F8,'Summer 2017'!F8)</f>
        <v>421</v>
      </c>
      <c r="G8" s="23">
        <f>SUM('Fall 2016 Total'!G8,'Spring 2017'!G8,'Summer 2017'!G8)</f>
        <v>343</v>
      </c>
      <c r="H8" s="23">
        <f>SUM('Fall 2016 Total'!H8,'Spring 2017'!H8,'Summer 2017'!H8)</f>
        <v>102</v>
      </c>
      <c r="I8" s="18">
        <f>SUM(B8:H8)</f>
        <v>3006</v>
      </c>
    </row>
    <row r="9" spans="1:9" ht="18.75" x14ac:dyDescent="0.3">
      <c r="A9" s="14" t="s">
        <v>15</v>
      </c>
      <c r="B9" s="18">
        <f t="shared" ref="B9:I9" si="0">SUM(B6:B8)</f>
        <v>527</v>
      </c>
      <c r="C9" s="18">
        <f t="shared" si="0"/>
        <v>1584</v>
      </c>
      <c r="D9" s="18">
        <f t="shared" si="0"/>
        <v>2471</v>
      </c>
      <c r="E9" s="18">
        <f t="shared" si="0"/>
        <v>2141</v>
      </c>
      <c r="F9" s="18">
        <f t="shared" si="0"/>
        <v>1600</v>
      </c>
      <c r="G9" s="18">
        <f t="shared" si="0"/>
        <v>1047</v>
      </c>
      <c r="H9" s="18">
        <f t="shared" si="0"/>
        <v>317</v>
      </c>
      <c r="I9" s="19">
        <f t="shared" si="0"/>
        <v>9687</v>
      </c>
    </row>
    <row r="10" spans="1:9" ht="16.5" x14ac:dyDescent="0.3">
      <c r="A10" s="5" t="s">
        <v>12</v>
      </c>
      <c r="B10" s="24" t="s">
        <v>4</v>
      </c>
      <c r="C10" s="24" t="s">
        <v>1</v>
      </c>
      <c r="D10" s="24" t="s">
        <v>5</v>
      </c>
      <c r="E10" s="24" t="s">
        <v>8</v>
      </c>
      <c r="F10" s="24" t="s">
        <v>6</v>
      </c>
      <c r="G10" s="24" t="s">
        <v>7</v>
      </c>
      <c r="H10" s="24" t="s">
        <v>9</v>
      </c>
      <c r="I10" s="25" t="s">
        <v>10</v>
      </c>
    </row>
    <row r="11" spans="1:9" ht="18.75" x14ac:dyDescent="0.3">
      <c r="A11" s="1" t="s">
        <v>11</v>
      </c>
      <c r="B11" s="23">
        <f>SUM('Fall 2016 Total'!B11,'Spring 2017'!B11,'Summer 2017'!B11)</f>
        <v>239</v>
      </c>
      <c r="C11" s="23">
        <f>SUM('Fall 2016 Total'!C11,'Spring 2017'!C11,'Summer 2017'!C11)</f>
        <v>587</v>
      </c>
      <c r="D11" s="23">
        <f>SUM('Fall 2016 Total'!D11,'Spring 2017'!D11,'Summer 2017'!D11)</f>
        <v>705</v>
      </c>
      <c r="E11" s="23">
        <f>SUM('Fall 2016 Total'!E11,'Spring 2017'!E11,'Summer 2017'!E11)</f>
        <v>490</v>
      </c>
      <c r="F11" s="23">
        <f>SUM('Fall 2016 Total'!F11,'Spring 2017'!F11,'Summer 2017'!F11)</f>
        <v>550</v>
      </c>
      <c r="G11" s="23">
        <f>SUM('Fall 2016 Total'!G11,'Spring 2017'!G11,'Summer 2017'!G11)</f>
        <v>277</v>
      </c>
      <c r="H11" s="23">
        <f>SUM('Fall 2016 Total'!H11,'Spring 2017'!H11,'Summer 2017'!H11)</f>
        <v>74</v>
      </c>
      <c r="I11" s="18">
        <f>SUM(B11:H11)</f>
        <v>2922</v>
      </c>
    </row>
    <row r="12" spans="1:9" ht="18.75" x14ac:dyDescent="0.3">
      <c r="A12" s="1" t="s">
        <v>2</v>
      </c>
      <c r="B12" s="23">
        <f>SUM('Fall 2016 Total'!B12,'Spring 2017'!B12,'Summer 2017'!B12)</f>
        <v>11</v>
      </c>
      <c r="C12" s="23">
        <f>SUM('Fall 2016 Total'!C12,'Spring 2017'!C12,'Summer 2017'!C12)</f>
        <v>110</v>
      </c>
      <c r="D12" s="23">
        <f>SUM('Fall 2016 Total'!D12,'Spring 2017'!D12,'Summer 2017'!D12)</f>
        <v>125</v>
      </c>
      <c r="E12" s="23">
        <f>SUM('Fall 2016 Total'!E12,'Spring 2017'!E12,'Summer 2017'!E12)</f>
        <v>116</v>
      </c>
      <c r="F12" s="23">
        <f>SUM('Fall 2016 Total'!F12,'Spring 2017'!F12,'Summer 2017'!F12)</f>
        <v>77</v>
      </c>
      <c r="G12" s="23">
        <f>SUM('Fall 2016 Total'!G12,'Spring 2017'!G12,'Summer 2017'!G12)</f>
        <v>52</v>
      </c>
      <c r="H12" s="23">
        <f>SUM('Fall 2016 Total'!H12,'Spring 2017'!H12,'Summer 2017'!H12)</f>
        <v>6</v>
      </c>
      <c r="I12" s="18">
        <f>SUM(B12:H12)</f>
        <v>497</v>
      </c>
    </row>
    <row r="13" spans="1:9" ht="18.75" x14ac:dyDescent="0.3">
      <c r="A13" s="1" t="s">
        <v>3</v>
      </c>
      <c r="B13" s="23">
        <f>SUM('Fall 2016 Total'!B13,'Spring 2017'!B13,'Summer 2017'!B13)</f>
        <v>143</v>
      </c>
      <c r="C13" s="23">
        <f>SUM('Fall 2016 Total'!C13,'Spring 2017'!C13,'Summer 2017'!C13)</f>
        <v>385</v>
      </c>
      <c r="D13" s="23">
        <f>SUM('Fall 2016 Total'!D13,'Spring 2017'!D13,'Summer 2017'!D13)</f>
        <v>423</v>
      </c>
      <c r="E13" s="23">
        <f>SUM('Fall 2016 Total'!E13,'Spring 2017'!E13,'Summer 2017'!E13)</f>
        <v>391</v>
      </c>
      <c r="F13" s="23">
        <f>SUM('Fall 2016 Total'!F13,'Spring 2017'!F13,'Summer 2017'!F13)</f>
        <v>236</v>
      </c>
      <c r="G13" s="23">
        <f>SUM('Fall 2016 Total'!G13,'Spring 2017'!G13,'Summer 2017'!G13)</f>
        <v>171</v>
      </c>
      <c r="H13" s="23">
        <f>SUM('Fall 2016 Total'!H13,'Spring 2017'!H13,'Summer 2017'!H13)</f>
        <v>54</v>
      </c>
      <c r="I13" s="20">
        <f>SUM(B13:H13)</f>
        <v>1803</v>
      </c>
    </row>
    <row r="14" spans="1:9" ht="18.75" x14ac:dyDescent="0.3">
      <c r="A14" s="14" t="s">
        <v>15</v>
      </c>
      <c r="B14" s="18">
        <f t="shared" ref="B14:I14" si="1">SUM(B11:B13)</f>
        <v>393</v>
      </c>
      <c r="C14" s="18">
        <f t="shared" si="1"/>
        <v>1082</v>
      </c>
      <c r="D14" s="18">
        <f t="shared" si="1"/>
        <v>1253</v>
      </c>
      <c r="E14" s="18">
        <f t="shared" si="1"/>
        <v>997</v>
      </c>
      <c r="F14" s="18">
        <f t="shared" si="1"/>
        <v>863</v>
      </c>
      <c r="G14" s="18">
        <f t="shared" si="1"/>
        <v>500</v>
      </c>
      <c r="H14" s="18">
        <f t="shared" si="1"/>
        <v>134</v>
      </c>
      <c r="I14" s="19">
        <f t="shared" si="1"/>
        <v>5222</v>
      </c>
    </row>
    <row r="15" spans="1:9" ht="16.5" x14ac:dyDescent="0.3">
      <c r="A15" s="7" t="s">
        <v>14</v>
      </c>
      <c r="B15" s="26" t="s">
        <v>4</v>
      </c>
      <c r="C15" s="26" t="s">
        <v>1</v>
      </c>
      <c r="D15" s="26" t="s">
        <v>5</v>
      </c>
      <c r="E15" s="26" t="s">
        <v>8</v>
      </c>
      <c r="F15" s="26" t="s">
        <v>6</v>
      </c>
      <c r="G15" s="26" t="s">
        <v>7</v>
      </c>
      <c r="H15" s="26" t="s">
        <v>9</v>
      </c>
      <c r="I15" s="27" t="s">
        <v>10</v>
      </c>
    </row>
    <row r="16" spans="1:9" ht="18.75" x14ac:dyDescent="0.3">
      <c r="A16" s="1" t="s">
        <v>11</v>
      </c>
      <c r="B16" s="23">
        <f>SUM('Fall 2016 Total'!B16,'Spring 2017'!B16,'Summer 2017'!B16)</f>
        <v>353</v>
      </c>
      <c r="C16" s="23">
        <f>SUM('Fall 2016 Total'!C16,'Spring 2017'!C16,'Summer 2017'!C16)</f>
        <v>885</v>
      </c>
      <c r="D16" s="23">
        <f>SUM('Fall 2016 Total'!D16,'Spring 2017'!D16,'Summer 2017'!D16)</f>
        <v>1039</v>
      </c>
      <c r="E16" s="23">
        <f>SUM('Fall 2016 Total'!E16,'Spring 2017'!E16,'Summer 2017'!E16)</f>
        <v>931</v>
      </c>
      <c r="F16" s="23">
        <f>SUM('Fall 2016 Total'!F16,'Spring 2017'!F16,'Summer 2017'!F16)</f>
        <v>486</v>
      </c>
      <c r="G16" s="23">
        <f>SUM('Fall 2016 Total'!G16,'Spring 2017'!G16,'Summer 2017'!G16)</f>
        <v>141</v>
      </c>
      <c r="H16" s="23">
        <f>SUM('Fall 2016 Total'!H16,'Spring 2017'!H16,'Summer 2017'!H16)</f>
        <v>62</v>
      </c>
      <c r="I16" s="18">
        <f>SUM(B16:H16)</f>
        <v>3897</v>
      </c>
    </row>
    <row r="17" spans="1:9" ht="18.75" x14ac:dyDescent="0.3">
      <c r="A17" s="1" t="s">
        <v>2</v>
      </c>
      <c r="B17" s="23">
        <f>SUM('Fall 2016 Total'!B17,'Spring 2017'!B17,'Summer 2017'!B17)</f>
        <v>46</v>
      </c>
      <c r="C17" s="23">
        <f>SUM('Fall 2016 Total'!C17,'Spring 2017'!C17,'Summer 2017'!C17)</f>
        <v>327</v>
      </c>
      <c r="D17" s="23">
        <f>SUM('Fall 2016 Total'!D17,'Spring 2017'!D17,'Summer 2017'!D17)</f>
        <v>386</v>
      </c>
      <c r="E17" s="23">
        <f>SUM('Fall 2016 Total'!E17,'Spring 2017'!E17,'Summer 2017'!E17)</f>
        <v>316</v>
      </c>
      <c r="F17" s="23">
        <f>SUM('Fall 2016 Total'!F17,'Spring 2017'!F17,'Summer 2017'!F17)</f>
        <v>198</v>
      </c>
      <c r="G17" s="23">
        <f>SUM('Fall 2016 Total'!G17,'Spring 2017'!G17,'Summer 2017'!G17)</f>
        <v>133</v>
      </c>
      <c r="H17" s="23">
        <f>SUM('Fall 2016 Total'!H17,'Spring 2017'!H17,'Summer 2017'!H17)</f>
        <v>66</v>
      </c>
      <c r="I17" s="18">
        <f>SUM(B17:H17)</f>
        <v>1472</v>
      </c>
    </row>
    <row r="18" spans="1:9" ht="18.75" x14ac:dyDescent="0.3">
      <c r="A18" s="1" t="s">
        <v>3</v>
      </c>
      <c r="B18" s="23">
        <f>SUM('Fall 2016 Total'!B18,'Spring 2017'!B18,'Summer 2017'!B18)</f>
        <v>342</v>
      </c>
      <c r="C18" s="23">
        <f>SUM('Fall 2016 Total'!C18,'Spring 2017'!C18,'Summer 2017'!C18)</f>
        <v>943</v>
      </c>
      <c r="D18" s="23">
        <f>SUM('Fall 2016 Total'!D18,'Spring 2017'!D18,'Summer 2017'!D18)</f>
        <v>1027</v>
      </c>
      <c r="E18" s="23">
        <f>SUM('Fall 2016 Total'!E18,'Spring 2017'!E18,'Summer 2017'!E18)</f>
        <v>876</v>
      </c>
      <c r="F18" s="23">
        <f>SUM('Fall 2016 Total'!F18,'Spring 2017'!F18,'Summer 2017'!F18)</f>
        <v>380</v>
      </c>
      <c r="G18" s="23">
        <f>SUM('Fall 2016 Total'!G18,'Spring 2017'!G18,'Summer 2017'!G18)</f>
        <v>145</v>
      </c>
      <c r="H18" s="23">
        <f>SUM('Fall 2016 Total'!H18,'Spring 2017'!H18,'Summer 2017'!H18)</f>
        <v>61</v>
      </c>
      <c r="I18" s="18">
        <f>SUM(B18:H18)</f>
        <v>3774</v>
      </c>
    </row>
    <row r="19" spans="1:9" ht="18.75" x14ac:dyDescent="0.3">
      <c r="A19" s="14" t="s">
        <v>15</v>
      </c>
      <c r="B19" s="18">
        <f t="shared" ref="B19:I19" si="2">SUM(B16:B18)</f>
        <v>741</v>
      </c>
      <c r="C19" s="18">
        <f t="shared" si="2"/>
        <v>2155</v>
      </c>
      <c r="D19" s="18">
        <f t="shared" si="2"/>
        <v>2452</v>
      </c>
      <c r="E19" s="18">
        <f t="shared" si="2"/>
        <v>2123</v>
      </c>
      <c r="F19" s="18">
        <f t="shared" si="2"/>
        <v>1064</v>
      </c>
      <c r="G19" s="18">
        <f t="shared" si="2"/>
        <v>419</v>
      </c>
      <c r="H19" s="18">
        <f t="shared" si="2"/>
        <v>189</v>
      </c>
      <c r="I19" s="19">
        <f t="shared" si="2"/>
        <v>9143</v>
      </c>
    </row>
    <row r="20" spans="1:9" ht="18.75" customHeight="1" x14ac:dyDescent="0.3">
      <c r="A20" s="29" t="s">
        <v>16</v>
      </c>
      <c r="B20" s="30" t="s">
        <v>4</v>
      </c>
      <c r="C20" s="30" t="s">
        <v>1</v>
      </c>
      <c r="D20" s="30" t="s">
        <v>5</v>
      </c>
      <c r="E20" s="30" t="s">
        <v>8</v>
      </c>
      <c r="F20" s="30" t="s">
        <v>6</v>
      </c>
      <c r="G20" s="30" t="s">
        <v>7</v>
      </c>
      <c r="H20" s="30" t="s">
        <v>9</v>
      </c>
      <c r="I20" s="31" t="s">
        <v>10</v>
      </c>
    </row>
    <row r="21" spans="1:9" ht="18.75" customHeight="1" x14ac:dyDescent="0.3">
      <c r="A21" s="1" t="s">
        <v>11</v>
      </c>
      <c r="B21" s="48">
        <f>SUM('Fall 2016 Total'!B21,'Spring 2017'!B21,'Summer 2017'!B21)</f>
        <v>6</v>
      </c>
      <c r="C21" s="48">
        <f>SUM('Fall 2016 Total'!C21,'Spring 2017'!C21,'Summer 2017'!C21)</f>
        <v>1</v>
      </c>
      <c r="D21" s="48">
        <f>SUM('Fall 2016 Total'!D21,'Spring 2017'!D21,'Summer 2017'!D21)</f>
        <v>1</v>
      </c>
      <c r="E21" s="48">
        <f>SUM('Fall 2016 Total'!E21,'Spring 2017'!E21,'Summer 2017'!E21)</f>
        <v>6</v>
      </c>
      <c r="F21" s="48">
        <f>SUM('Fall 2016 Total'!F21,'Spring 2017'!F21,'Summer 2017'!F21)</f>
        <v>3</v>
      </c>
      <c r="G21" s="48">
        <f>SUM('Fall 2016 Total'!G21,'Spring 2017'!G21,'Summer 2017'!G21)</f>
        <v>0</v>
      </c>
      <c r="H21" s="48">
        <f>SUM('Fall 2016 Total'!H21,'Spring 2017'!H21,'Summer 2017'!H21)</f>
        <v>0</v>
      </c>
      <c r="I21" s="37">
        <f>SUM(B21:H21)</f>
        <v>17</v>
      </c>
    </row>
    <row r="22" spans="1:9" ht="18.75" customHeight="1" x14ac:dyDescent="0.3">
      <c r="A22" s="1" t="s">
        <v>2</v>
      </c>
      <c r="B22" s="48">
        <f>SUM('Fall 2016 Total'!B22,'Spring 2017'!B22,'Summer 2017'!B22)</f>
        <v>0</v>
      </c>
      <c r="C22" s="48">
        <f>SUM('Fall 2016 Total'!C22,'Spring 2017'!C22,'Summer 2017'!C22)</f>
        <v>3</v>
      </c>
      <c r="D22" s="48">
        <f>SUM('Fall 2016 Total'!D22,'Spring 2017'!D22,'Summer 2017'!D22)</f>
        <v>16</v>
      </c>
      <c r="E22" s="48">
        <f>SUM('Fall 2016 Total'!E22,'Spring 2017'!E22,'Summer 2017'!E22)</f>
        <v>17</v>
      </c>
      <c r="F22" s="48">
        <f>SUM('Fall 2016 Total'!F22,'Spring 2017'!F22,'Summer 2017'!F22)</f>
        <v>7</v>
      </c>
      <c r="G22" s="48">
        <f>SUM('Fall 2016 Total'!G22,'Spring 2017'!G22,'Summer 2017'!G22)</f>
        <v>0</v>
      </c>
      <c r="H22" s="48">
        <f>SUM('Fall 2016 Total'!H22,'Spring 2017'!H22,'Summer 2017'!H22)</f>
        <v>0</v>
      </c>
      <c r="I22" s="37">
        <f>SUM(B22:H22)</f>
        <v>43</v>
      </c>
    </row>
    <row r="23" spans="1:9" ht="18.75" customHeight="1" x14ac:dyDescent="0.3">
      <c r="A23" s="1" t="s">
        <v>3</v>
      </c>
      <c r="B23" s="48">
        <f>SUM('Fall 2016 Total'!B23,'Spring 2017'!B23,'Summer 2017'!B23)</f>
        <v>0</v>
      </c>
      <c r="C23" s="48">
        <f>SUM('Fall 2016 Total'!C23,'Spring 2017'!C23,'Summer 2017'!C23)</f>
        <v>3</v>
      </c>
      <c r="D23" s="48">
        <f>SUM('Fall 2016 Total'!D23,'Spring 2017'!D23,'Summer 2017'!D23)</f>
        <v>3</v>
      </c>
      <c r="E23" s="48">
        <f>SUM('Fall 2016 Total'!E23,'Spring 2017'!E23,'Summer 2017'!E23)</f>
        <v>6</v>
      </c>
      <c r="F23" s="48">
        <f>SUM('Fall 2016 Total'!F23,'Spring 2017'!F23,'Summer 2017'!F23)</f>
        <v>5</v>
      </c>
      <c r="G23" s="48">
        <f>SUM('Fall 2016 Total'!G23,'Spring 2017'!G23,'Summer 2017'!G23)</f>
        <v>0</v>
      </c>
      <c r="H23" s="48">
        <f>SUM('Fall 2016 Total'!H23,'Spring 2017'!H23,'Summer 2017'!H23)</f>
        <v>0</v>
      </c>
      <c r="I23" s="37">
        <f>SUM(B23:H23)</f>
        <v>17</v>
      </c>
    </row>
    <row r="24" spans="1:9" ht="18.75" customHeight="1" x14ac:dyDescent="0.3">
      <c r="A24" s="14" t="s">
        <v>15</v>
      </c>
      <c r="B24" s="36">
        <f t="shared" ref="B24:I24" si="3">SUM(B21:B23)</f>
        <v>6</v>
      </c>
      <c r="C24" s="36">
        <f t="shared" si="3"/>
        <v>7</v>
      </c>
      <c r="D24" s="36">
        <f t="shared" si="3"/>
        <v>20</v>
      </c>
      <c r="E24" s="36">
        <f t="shared" si="3"/>
        <v>29</v>
      </c>
      <c r="F24" s="36">
        <f t="shared" si="3"/>
        <v>15</v>
      </c>
      <c r="G24" s="36">
        <f t="shared" si="3"/>
        <v>0</v>
      </c>
      <c r="H24" s="36">
        <f t="shared" si="3"/>
        <v>0</v>
      </c>
      <c r="I24" s="35">
        <f t="shared" si="3"/>
        <v>77</v>
      </c>
    </row>
    <row r="25" spans="1:9" x14ac:dyDescent="0.2">
      <c r="A25" s="17"/>
      <c r="I25" s="17"/>
    </row>
    <row r="28" spans="1:9" x14ac:dyDescent="0.2">
      <c r="F28" s="38"/>
    </row>
  </sheetData>
  <sheetProtection selectLockedCells="1" selectUnlockedCells="1"/>
  <mergeCells count="2">
    <mergeCell ref="C2:F3"/>
    <mergeCell ref="G3:I3"/>
  </mergeCells>
  <phoneticPr fontId="2" type="noConversion"/>
  <pageMargins left="0.75" right="0.75" top="0.5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H3" sqref="H3:I3"/>
    </sheetView>
  </sheetViews>
  <sheetFormatPr defaultRowHeight="12.75" x14ac:dyDescent="0.2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 x14ac:dyDescent="0.2">
      <c r="C1" s="28"/>
      <c r="D1" s="28"/>
      <c r="E1" s="28"/>
    </row>
    <row r="2" spans="1:9" ht="13.5" x14ac:dyDescent="0.25">
      <c r="A2" s="10"/>
      <c r="B2" s="11"/>
      <c r="C2" s="51" t="s">
        <v>0</v>
      </c>
      <c r="D2" s="52"/>
      <c r="E2" s="52"/>
      <c r="F2" s="52"/>
      <c r="G2" s="10"/>
      <c r="H2" s="11"/>
      <c r="I2" s="11"/>
    </row>
    <row r="3" spans="1:9" ht="18.75" x14ac:dyDescent="0.3">
      <c r="A3" s="10"/>
      <c r="B3" s="11"/>
      <c r="C3" s="53"/>
      <c r="D3" s="53"/>
      <c r="E3" s="53"/>
      <c r="F3" s="53"/>
      <c r="G3" s="11"/>
      <c r="H3" s="49">
        <v>42614</v>
      </c>
      <c r="I3" s="50"/>
    </row>
    <row r="4" spans="1:9" ht="18.75" x14ac:dyDescent="0.3">
      <c r="A4" s="11"/>
      <c r="B4" s="11"/>
      <c r="C4" s="43"/>
      <c r="D4" s="43"/>
      <c r="E4" s="44"/>
      <c r="F4" s="12"/>
      <c r="G4" s="10"/>
      <c r="H4" s="11"/>
      <c r="I4" s="11"/>
    </row>
    <row r="5" spans="1:9" ht="16.5" x14ac:dyDescent="0.3">
      <c r="A5" s="3" t="s">
        <v>13</v>
      </c>
      <c r="B5" s="4" t="s">
        <v>4</v>
      </c>
      <c r="C5" s="40" t="s">
        <v>1</v>
      </c>
      <c r="D5" s="40" t="s">
        <v>5</v>
      </c>
      <c r="E5" s="40" t="s">
        <v>8</v>
      </c>
      <c r="F5" s="4" t="s">
        <v>6</v>
      </c>
      <c r="G5" s="4" t="s">
        <v>7</v>
      </c>
      <c r="H5" s="4" t="s">
        <v>9</v>
      </c>
      <c r="I5" s="13" t="s">
        <v>10</v>
      </c>
    </row>
    <row r="6" spans="1:9" ht="18.75" x14ac:dyDescent="0.3">
      <c r="A6" s="1" t="s">
        <v>11</v>
      </c>
      <c r="B6" s="2">
        <v>44</v>
      </c>
      <c r="C6" s="2">
        <v>113</v>
      </c>
      <c r="D6" s="2">
        <v>181</v>
      </c>
      <c r="E6" s="2">
        <v>118</v>
      </c>
      <c r="F6" s="2">
        <v>113</v>
      </c>
      <c r="G6" s="2">
        <v>66</v>
      </c>
      <c r="H6" s="2">
        <v>18</v>
      </c>
      <c r="I6" s="18">
        <f>SUM(B6:H6)</f>
        <v>653</v>
      </c>
    </row>
    <row r="7" spans="1:9" ht="18.75" x14ac:dyDescent="0.3">
      <c r="A7" s="1" t="s">
        <v>2</v>
      </c>
      <c r="B7" s="2">
        <v>14</v>
      </c>
      <c r="C7" s="2">
        <v>49</v>
      </c>
      <c r="D7" s="2">
        <v>80</v>
      </c>
      <c r="E7" s="2">
        <v>86</v>
      </c>
      <c r="F7" s="2">
        <v>105</v>
      </c>
      <c r="G7" s="2">
        <v>42</v>
      </c>
      <c r="H7" s="2">
        <v>17</v>
      </c>
      <c r="I7" s="18">
        <f>SUM(B7:H7)</f>
        <v>393</v>
      </c>
    </row>
    <row r="8" spans="1:9" ht="18.75" x14ac:dyDescent="0.3">
      <c r="A8" s="1" t="s">
        <v>3</v>
      </c>
      <c r="B8" s="2">
        <v>33</v>
      </c>
      <c r="C8" s="2">
        <v>91</v>
      </c>
      <c r="D8" s="2">
        <v>134</v>
      </c>
      <c r="E8" s="2">
        <v>93</v>
      </c>
      <c r="F8" s="2">
        <v>61</v>
      </c>
      <c r="G8" s="2">
        <v>34</v>
      </c>
      <c r="H8" s="2">
        <v>14</v>
      </c>
      <c r="I8" s="18">
        <f>SUM(B8:H8)</f>
        <v>460</v>
      </c>
    </row>
    <row r="9" spans="1:9" ht="18.75" x14ac:dyDescent="0.3">
      <c r="A9" s="14" t="s">
        <v>15</v>
      </c>
      <c r="B9" s="18">
        <f t="shared" ref="B9:I9" si="0">SUM(B6:B8)</f>
        <v>91</v>
      </c>
      <c r="C9" s="18">
        <f t="shared" si="0"/>
        <v>253</v>
      </c>
      <c r="D9" s="18">
        <f t="shared" si="0"/>
        <v>395</v>
      </c>
      <c r="E9" s="18">
        <f t="shared" si="0"/>
        <v>297</v>
      </c>
      <c r="F9" s="18">
        <f t="shared" si="0"/>
        <v>279</v>
      </c>
      <c r="G9" s="18">
        <f t="shared" si="0"/>
        <v>142</v>
      </c>
      <c r="H9" s="18">
        <f t="shared" si="0"/>
        <v>49</v>
      </c>
      <c r="I9" s="19">
        <f t="shared" si="0"/>
        <v>1506</v>
      </c>
    </row>
    <row r="10" spans="1:9" ht="16.5" x14ac:dyDescent="0.3">
      <c r="A10" s="5" t="s">
        <v>12</v>
      </c>
      <c r="B10" s="6" t="s">
        <v>4</v>
      </c>
      <c r="C10" s="6" t="s">
        <v>1</v>
      </c>
      <c r="D10" s="6" t="s">
        <v>5</v>
      </c>
      <c r="E10" s="6" t="s">
        <v>8</v>
      </c>
      <c r="F10" s="6" t="s">
        <v>6</v>
      </c>
      <c r="G10" s="6" t="s">
        <v>7</v>
      </c>
      <c r="H10" s="6" t="s">
        <v>9</v>
      </c>
      <c r="I10" s="15" t="s">
        <v>10</v>
      </c>
    </row>
    <row r="11" spans="1:9" ht="18.75" x14ac:dyDescent="0.3">
      <c r="A11" s="1" t="s">
        <v>11</v>
      </c>
      <c r="B11" s="2">
        <v>32</v>
      </c>
      <c r="C11" s="2">
        <v>77</v>
      </c>
      <c r="D11" s="2">
        <v>96</v>
      </c>
      <c r="E11" s="2">
        <v>49</v>
      </c>
      <c r="F11" s="2">
        <v>70</v>
      </c>
      <c r="G11" s="2">
        <v>43</v>
      </c>
      <c r="H11" s="2">
        <v>9</v>
      </c>
      <c r="I11" s="18">
        <f>SUM(B11:H11)</f>
        <v>376</v>
      </c>
    </row>
    <row r="12" spans="1:9" ht="18.75" x14ac:dyDescent="0.3">
      <c r="A12" s="1" t="s">
        <v>2</v>
      </c>
      <c r="B12" s="2">
        <v>0</v>
      </c>
      <c r="C12" s="2">
        <v>17</v>
      </c>
      <c r="D12" s="2">
        <v>18</v>
      </c>
      <c r="E12" s="2">
        <v>14</v>
      </c>
      <c r="F12" s="2">
        <v>15</v>
      </c>
      <c r="G12" s="2">
        <v>1</v>
      </c>
      <c r="H12" s="2">
        <v>1</v>
      </c>
      <c r="I12" s="18">
        <f>SUM(B12:H12)</f>
        <v>66</v>
      </c>
    </row>
    <row r="13" spans="1:9" ht="18.75" x14ac:dyDescent="0.3">
      <c r="A13" s="1" t="s">
        <v>3</v>
      </c>
      <c r="B13" s="2">
        <v>19</v>
      </c>
      <c r="C13" s="2">
        <v>54</v>
      </c>
      <c r="D13" s="2">
        <v>77</v>
      </c>
      <c r="E13" s="2">
        <v>70</v>
      </c>
      <c r="F13" s="2">
        <v>47</v>
      </c>
      <c r="G13" s="2">
        <v>26</v>
      </c>
      <c r="H13" s="2">
        <v>8</v>
      </c>
      <c r="I13" s="20">
        <f>SUM(B13:H13)</f>
        <v>301</v>
      </c>
    </row>
    <row r="14" spans="1:9" ht="18.75" x14ac:dyDescent="0.3">
      <c r="A14" s="14" t="s">
        <v>15</v>
      </c>
      <c r="B14" s="18">
        <f t="shared" ref="B14:I14" si="1">SUM(B11:B13)</f>
        <v>51</v>
      </c>
      <c r="C14" s="18">
        <f t="shared" si="1"/>
        <v>148</v>
      </c>
      <c r="D14" s="18">
        <f t="shared" si="1"/>
        <v>191</v>
      </c>
      <c r="E14" s="18">
        <f t="shared" si="1"/>
        <v>133</v>
      </c>
      <c r="F14" s="18">
        <f t="shared" si="1"/>
        <v>132</v>
      </c>
      <c r="G14" s="18">
        <f t="shared" si="1"/>
        <v>70</v>
      </c>
      <c r="H14" s="18">
        <f t="shared" si="1"/>
        <v>18</v>
      </c>
      <c r="I14" s="19">
        <f t="shared" si="1"/>
        <v>743</v>
      </c>
    </row>
    <row r="15" spans="1:9" ht="16.5" x14ac:dyDescent="0.3">
      <c r="A15" s="7" t="s">
        <v>14</v>
      </c>
      <c r="B15" s="8" t="s">
        <v>4</v>
      </c>
      <c r="C15" s="8" t="s">
        <v>1</v>
      </c>
      <c r="D15" s="8" t="s">
        <v>5</v>
      </c>
      <c r="E15" s="8" t="s">
        <v>8</v>
      </c>
      <c r="F15" s="8" t="s">
        <v>6</v>
      </c>
      <c r="G15" s="8" t="s">
        <v>7</v>
      </c>
      <c r="H15" s="8" t="s">
        <v>9</v>
      </c>
      <c r="I15" s="16" t="s">
        <v>10</v>
      </c>
    </row>
    <row r="16" spans="1:9" ht="18.75" x14ac:dyDescent="0.3">
      <c r="A16" s="1" t="s">
        <v>11</v>
      </c>
      <c r="B16" s="2">
        <v>53</v>
      </c>
      <c r="C16" s="2">
        <v>104</v>
      </c>
      <c r="D16" s="2">
        <v>113</v>
      </c>
      <c r="E16" s="2">
        <v>93</v>
      </c>
      <c r="F16" s="2">
        <v>52</v>
      </c>
      <c r="G16" s="2">
        <v>19</v>
      </c>
      <c r="H16" s="2">
        <v>4</v>
      </c>
      <c r="I16" s="18">
        <f>SUM(B16:H16)</f>
        <v>438</v>
      </c>
    </row>
    <row r="17" spans="1:9" ht="18.75" x14ac:dyDescent="0.3">
      <c r="A17" s="1" t="s">
        <v>2</v>
      </c>
      <c r="B17" s="2">
        <v>7</v>
      </c>
      <c r="C17" s="2">
        <v>50</v>
      </c>
      <c r="D17" s="2">
        <v>42</v>
      </c>
      <c r="E17" s="2">
        <v>23</v>
      </c>
      <c r="F17" s="2">
        <v>15</v>
      </c>
      <c r="G17" s="2">
        <v>10</v>
      </c>
      <c r="H17" s="2">
        <v>7</v>
      </c>
      <c r="I17" s="18">
        <f>SUM(B17:H17)</f>
        <v>154</v>
      </c>
    </row>
    <row r="18" spans="1:9" ht="18.75" x14ac:dyDescent="0.3">
      <c r="A18" s="1" t="s">
        <v>3</v>
      </c>
      <c r="B18" s="2">
        <v>51</v>
      </c>
      <c r="C18" s="2">
        <v>132</v>
      </c>
      <c r="D18" s="2">
        <v>120</v>
      </c>
      <c r="E18" s="2">
        <v>88</v>
      </c>
      <c r="F18" s="2">
        <v>42</v>
      </c>
      <c r="G18" s="2">
        <v>13</v>
      </c>
      <c r="H18" s="2">
        <v>7</v>
      </c>
      <c r="I18" s="18">
        <f>SUM(B18:H18)</f>
        <v>453</v>
      </c>
    </row>
    <row r="19" spans="1:9" ht="18.75" x14ac:dyDescent="0.3">
      <c r="A19" s="14" t="s">
        <v>15</v>
      </c>
      <c r="B19" s="18">
        <f>SUM(B16:B18)</f>
        <v>111</v>
      </c>
      <c r="C19" s="18">
        <f t="shared" ref="C19:I19" si="2">SUM(C16:C18)</f>
        <v>286</v>
      </c>
      <c r="D19" s="18">
        <f t="shared" si="2"/>
        <v>275</v>
      </c>
      <c r="E19" s="18">
        <f t="shared" si="2"/>
        <v>204</v>
      </c>
      <c r="F19" s="18">
        <f t="shared" si="2"/>
        <v>109</v>
      </c>
      <c r="G19" s="18">
        <f t="shared" si="2"/>
        <v>42</v>
      </c>
      <c r="H19" s="18">
        <f t="shared" si="2"/>
        <v>18</v>
      </c>
      <c r="I19" s="19">
        <f t="shared" si="2"/>
        <v>1045</v>
      </c>
    </row>
    <row r="20" spans="1:9" ht="18.75" customHeight="1" x14ac:dyDescent="0.3">
      <c r="A20" s="29" t="s">
        <v>16</v>
      </c>
      <c r="B20" s="30" t="s">
        <v>4</v>
      </c>
      <c r="C20" s="30" t="s">
        <v>1</v>
      </c>
      <c r="D20" s="30" t="s">
        <v>5</v>
      </c>
      <c r="E20" s="30" t="s">
        <v>8</v>
      </c>
      <c r="F20" s="30" t="s">
        <v>6</v>
      </c>
      <c r="G20" s="30" t="s">
        <v>7</v>
      </c>
      <c r="H20" s="30" t="s">
        <v>9</v>
      </c>
      <c r="I20" s="31" t="s">
        <v>10</v>
      </c>
    </row>
    <row r="21" spans="1:9" ht="18.75" customHeight="1" x14ac:dyDescent="0.3">
      <c r="A21" s="1" t="s">
        <v>11</v>
      </c>
      <c r="B21" s="2">
        <v>0</v>
      </c>
      <c r="C21" s="2">
        <v>0</v>
      </c>
      <c r="D21" s="2">
        <v>0</v>
      </c>
      <c r="E21" s="2">
        <v>0</v>
      </c>
      <c r="F21" s="2">
        <v>1</v>
      </c>
      <c r="G21" s="2">
        <v>0</v>
      </c>
      <c r="H21" s="2">
        <v>0</v>
      </c>
      <c r="I21" s="37">
        <f>SUM(B21:H21)</f>
        <v>1</v>
      </c>
    </row>
    <row r="22" spans="1:9" ht="18.75" customHeight="1" x14ac:dyDescent="0.3">
      <c r="A22" s="1" t="s">
        <v>2</v>
      </c>
      <c r="B22" s="2">
        <v>0</v>
      </c>
      <c r="C22" s="2">
        <v>0</v>
      </c>
      <c r="D22" s="2">
        <v>1</v>
      </c>
      <c r="E22" s="2">
        <v>0</v>
      </c>
      <c r="F22" s="2">
        <v>1</v>
      </c>
      <c r="G22" s="2">
        <v>0</v>
      </c>
      <c r="H22" s="2">
        <v>0</v>
      </c>
      <c r="I22" s="37">
        <f>SUM(B22:H22)</f>
        <v>2</v>
      </c>
    </row>
    <row r="23" spans="1:9" ht="18.75" customHeight="1" x14ac:dyDescent="0.3">
      <c r="A23" s="1" t="s">
        <v>3</v>
      </c>
      <c r="B23" s="2">
        <v>0</v>
      </c>
      <c r="C23" s="2">
        <v>3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37">
        <f>SUM(B23:H23)</f>
        <v>4</v>
      </c>
    </row>
    <row r="24" spans="1:9" ht="18.75" customHeight="1" x14ac:dyDescent="0.3">
      <c r="A24" s="14" t="s">
        <v>15</v>
      </c>
      <c r="B24" s="37">
        <f t="shared" ref="B24:H24" si="3">SUM(B21:B23)</f>
        <v>0</v>
      </c>
      <c r="C24" s="37">
        <f t="shared" si="3"/>
        <v>3</v>
      </c>
      <c r="D24" s="37">
        <f t="shared" si="3"/>
        <v>1</v>
      </c>
      <c r="E24" s="37">
        <f t="shared" si="3"/>
        <v>1</v>
      </c>
      <c r="F24" s="37">
        <f t="shared" si="3"/>
        <v>2</v>
      </c>
      <c r="G24" s="37">
        <f t="shared" si="3"/>
        <v>0</v>
      </c>
      <c r="H24" s="37">
        <f t="shared" si="3"/>
        <v>0</v>
      </c>
      <c r="I24" s="37">
        <f>SUM(I21:I23)</f>
        <v>7</v>
      </c>
    </row>
    <row r="25" spans="1:9" x14ac:dyDescent="0.2">
      <c r="A25" s="17"/>
      <c r="I25" s="17"/>
    </row>
  </sheetData>
  <sheetProtection sheet="1" selectLockedCells="1"/>
  <mergeCells count="2">
    <mergeCell ref="H3:I3"/>
    <mergeCell ref="C2:F3"/>
  </mergeCells>
  <phoneticPr fontId="2" type="noConversion"/>
  <pageMargins left="0.75" right="0.75" top="0.5" bottom="1" header="0.5" footer="0.5"/>
  <pageSetup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H3" sqref="H3:I3"/>
    </sheetView>
  </sheetViews>
  <sheetFormatPr defaultRowHeight="12.75" x14ac:dyDescent="0.2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 x14ac:dyDescent="0.2">
      <c r="C1" s="28"/>
      <c r="D1" s="28"/>
      <c r="E1" s="28"/>
    </row>
    <row r="2" spans="1:9" ht="13.5" x14ac:dyDescent="0.25">
      <c r="A2" s="10"/>
      <c r="B2" s="11"/>
      <c r="C2" s="51" t="s">
        <v>0</v>
      </c>
      <c r="D2" s="52"/>
      <c r="E2" s="52"/>
      <c r="F2" s="52"/>
      <c r="G2" s="10"/>
      <c r="H2" s="11"/>
      <c r="I2" s="11"/>
    </row>
    <row r="3" spans="1:9" ht="18.75" x14ac:dyDescent="0.3">
      <c r="A3" s="10"/>
      <c r="B3" s="11"/>
      <c r="C3" s="53"/>
      <c r="D3" s="53"/>
      <c r="E3" s="53"/>
      <c r="F3" s="53"/>
      <c r="G3" s="11"/>
      <c r="H3" s="49">
        <v>42644</v>
      </c>
      <c r="I3" s="50"/>
    </row>
    <row r="4" spans="1:9" ht="18.75" x14ac:dyDescent="0.3">
      <c r="A4" s="11"/>
      <c r="B4" s="11"/>
      <c r="C4" s="43"/>
      <c r="D4" s="43"/>
      <c r="E4" s="44"/>
      <c r="F4" s="12"/>
      <c r="G4" s="10"/>
      <c r="H4" s="11"/>
      <c r="I4" s="11"/>
    </row>
    <row r="5" spans="1:9" ht="16.5" x14ac:dyDescent="0.3">
      <c r="A5" s="3" t="s">
        <v>13</v>
      </c>
      <c r="B5" s="4" t="s">
        <v>4</v>
      </c>
      <c r="C5" s="40" t="s">
        <v>1</v>
      </c>
      <c r="D5" s="40" t="s">
        <v>5</v>
      </c>
      <c r="E5" s="40" t="s">
        <v>8</v>
      </c>
      <c r="F5" s="4" t="s">
        <v>6</v>
      </c>
      <c r="G5" s="4" t="s">
        <v>7</v>
      </c>
      <c r="H5" s="4" t="s">
        <v>9</v>
      </c>
      <c r="I5" s="13" t="s">
        <v>10</v>
      </c>
    </row>
    <row r="6" spans="1:9" ht="18.75" x14ac:dyDescent="0.3">
      <c r="A6" s="1" t="s">
        <v>11</v>
      </c>
      <c r="B6" s="2">
        <v>12</v>
      </c>
      <c r="C6" s="2">
        <v>28</v>
      </c>
      <c r="D6" s="2">
        <v>59</v>
      </c>
      <c r="E6" s="2">
        <v>60</v>
      </c>
      <c r="F6" s="2">
        <v>42</v>
      </c>
      <c r="G6" s="2">
        <v>46</v>
      </c>
      <c r="H6" s="2">
        <v>3</v>
      </c>
      <c r="I6" s="18">
        <f>SUM(B6:H6)</f>
        <v>250</v>
      </c>
    </row>
    <row r="7" spans="1:9" ht="18.75" x14ac:dyDescent="0.3">
      <c r="A7" s="1" t="s">
        <v>2</v>
      </c>
      <c r="B7" s="2">
        <v>7</v>
      </c>
      <c r="C7" s="2">
        <v>49</v>
      </c>
      <c r="D7" s="2">
        <v>98</v>
      </c>
      <c r="E7" s="2">
        <v>108</v>
      </c>
      <c r="F7" s="2">
        <v>86</v>
      </c>
      <c r="G7" s="2">
        <v>42</v>
      </c>
      <c r="H7" s="2">
        <v>19</v>
      </c>
      <c r="I7" s="18">
        <f>SUM(B7:H7)</f>
        <v>409</v>
      </c>
    </row>
    <row r="8" spans="1:9" ht="18.75" x14ac:dyDescent="0.3">
      <c r="A8" s="1" t="s">
        <v>3</v>
      </c>
      <c r="B8" s="2">
        <v>13</v>
      </c>
      <c r="C8" s="2">
        <v>34</v>
      </c>
      <c r="D8" s="2">
        <v>64</v>
      </c>
      <c r="E8" s="2">
        <v>48</v>
      </c>
      <c r="F8" s="2">
        <v>21</v>
      </c>
      <c r="G8" s="2">
        <v>39</v>
      </c>
      <c r="H8" s="2">
        <v>9</v>
      </c>
      <c r="I8" s="18">
        <f>SUM(B8:H8)</f>
        <v>228</v>
      </c>
    </row>
    <row r="9" spans="1:9" ht="18.75" x14ac:dyDescent="0.3">
      <c r="A9" s="14" t="s">
        <v>15</v>
      </c>
      <c r="B9" s="18">
        <f t="shared" ref="B9:I9" si="0">SUM(B6:B8)</f>
        <v>32</v>
      </c>
      <c r="C9" s="18">
        <f t="shared" si="0"/>
        <v>111</v>
      </c>
      <c r="D9" s="18">
        <f t="shared" si="0"/>
        <v>221</v>
      </c>
      <c r="E9" s="18">
        <f t="shared" si="0"/>
        <v>216</v>
      </c>
      <c r="F9" s="18">
        <f t="shared" si="0"/>
        <v>149</v>
      </c>
      <c r="G9" s="18">
        <f t="shared" si="0"/>
        <v>127</v>
      </c>
      <c r="H9" s="18">
        <f t="shared" si="0"/>
        <v>31</v>
      </c>
      <c r="I9" s="19">
        <f t="shared" si="0"/>
        <v>887</v>
      </c>
    </row>
    <row r="10" spans="1:9" ht="16.5" x14ac:dyDescent="0.3">
      <c r="A10" s="5" t="s">
        <v>12</v>
      </c>
      <c r="B10" s="6" t="s">
        <v>4</v>
      </c>
      <c r="C10" s="6" t="s">
        <v>1</v>
      </c>
      <c r="D10" s="6" t="s">
        <v>5</v>
      </c>
      <c r="E10" s="6" t="s">
        <v>8</v>
      </c>
      <c r="F10" s="6" t="s">
        <v>6</v>
      </c>
      <c r="G10" s="6" t="s">
        <v>7</v>
      </c>
      <c r="H10" s="6" t="s">
        <v>9</v>
      </c>
      <c r="I10" s="15" t="s">
        <v>10</v>
      </c>
    </row>
    <row r="11" spans="1:9" ht="18.75" x14ac:dyDescent="0.3">
      <c r="A11" s="1" t="s">
        <v>11</v>
      </c>
      <c r="B11" s="2">
        <v>12</v>
      </c>
      <c r="C11" s="2">
        <v>63</v>
      </c>
      <c r="D11" s="2">
        <v>52</v>
      </c>
      <c r="E11" s="2">
        <v>54</v>
      </c>
      <c r="F11" s="2">
        <v>43</v>
      </c>
      <c r="G11" s="2">
        <v>40</v>
      </c>
      <c r="H11" s="2">
        <v>9</v>
      </c>
      <c r="I11" s="18">
        <f>SUM(B11:H11)</f>
        <v>273</v>
      </c>
    </row>
    <row r="12" spans="1:9" ht="18.75" x14ac:dyDescent="0.3">
      <c r="A12" s="1" t="s">
        <v>2</v>
      </c>
      <c r="B12" s="2">
        <v>0</v>
      </c>
      <c r="C12" s="2">
        <v>18</v>
      </c>
      <c r="D12" s="2">
        <v>17</v>
      </c>
      <c r="E12" s="2">
        <v>24</v>
      </c>
      <c r="F12" s="2">
        <v>14</v>
      </c>
      <c r="G12" s="2">
        <v>11</v>
      </c>
      <c r="H12" s="2">
        <v>2</v>
      </c>
      <c r="I12" s="18">
        <f>SUM(B12:H12)</f>
        <v>86</v>
      </c>
    </row>
    <row r="13" spans="1:9" ht="18.75" x14ac:dyDescent="0.3">
      <c r="A13" s="1" t="s">
        <v>3</v>
      </c>
      <c r="B13" s="2">
        <v>13</v>
      </c>
      <c r="C13" s="2">
        <v>35</v>
      </c>
      <c r="D13" s="2">
        <v>42</v>
      </c>
      <c r="E13" s="2">
        <v>32</v>
      </c>
      <c r="F13" s="2">
        <v>17</v>
      </c>
      <c r="G13" s="2">
        <v>13</v>
      </c>
      <c r="H13" s="2">
        <v>3</v>
      </c>
      <c r="I13" s="20">
        <f>SUM(B13:H13)</f>
        <v>155</v>
      </c>
    </row>
    <row r="14" spans="1:9" ht="18.75" x14ac:dyDescent="0.3">
      <c r="A14" s="14" t="s">
        <v>15</v>
      </c>
      <c r="B14" s="18">
        <f t="shared" ref="B14:I14" si="1">SUM(B11:B13)</f>
        <v>25</v>
      </c>
      <c r="C14" s="18">
        <f t="shared" si="1"/>
        <v>116</v>
      </c>
      <c r="D14" s="18">
        <f t="shared" si="1"/>
        <v>111</v>
      </c>
      <c r="E14" s="18">
        <f t="shared" si="1"/>
        <v>110</v>
      </c>
      <c r="F14" s="18">
        <f t="shared" si="1"/>
        <v>74</v>
      </c>
      <c r="G14" s="18">
        <f t="shared" si="1"/>
        <v>64</v>
      </c>
      <c r="H14" s="18">
        <f t="shared" si="1"/>
        <v>14</v>
      </c>
      <c r="I14" s="19">
        <f t="shared" si="1"/>
        <v>514</v>
      </c>
    </row>
    <row r="15" spans="1:9" ht="16.5" x14ac:dyDescent="0.3">
      <c r="A15" s="7" t="s">
        <v>14</v>
      </c>
      <c r="B15" s="8" t="s">
        <v>4</v>
      </c>
      <c r="C15" s="8" t="s">
        <v>1</v>
      </c>
      <c r="D15" s="8" t="s">
        <v>5</v>
      </c>
      <c r="E15" s="8" t="s">
        <v>8</v>
      </c>
      <c r="F15" s="8" t="s">
        <v>6</v>
      </c>
      <c r="G15" s="8" t="s">
        <v>7</v>
      </c>
      <c r="H15" s="8" t="s">
        <v>9</v>
      </c>
      <c r="I15" s="16" t="s">
        <v>10</v>
      </c>
    </row>
    <row r="16" spans="1:9" ht="18.75" x14ac:dyDescent="0.3">
      <c r="A16" s="1" t="s">
        <v>11</v>
      </c>
      <c r="B16" s="2">
        <v>30</v>
      </c>
      <c r="C16" s="2">
        <v>104</v>
      </c>
      <c r="D16" s="2">
        <v>103</v>
      </c>
      <c r="E16" s="2">
        <v>79</v>
      </c>
      <c r="F16" s="2">
        <v>74</v>
      </c>
      <c r="G16" s="2">
        <v>15</v>
      </c>
      <c r="H16" s="2">
        <v>10</v>
      </c>
      <c r="I16" s="18">
        <f>SUM(B16:H16)</f>
        <v>415</v>
      </c>
    </row>
    <row r="17" spans="1:9" ht="18.75" x14ac:dyDescent="0.3">
      <c r="A17" s="1" t="s">
        <v>2</v>
      </c>
      <c r="B17" s="2">
        <v>5</v>
      </c>
      <c r="C17" s="2">
        <v>34</v>
      </c>
      <c r="D17" s="2">
        <v>48</v>
      </c>
      <c r="E17" s="2">
        <v>34</v>
      </c>
      <c r="F17" s="2">
        <v>19</v>
      </c>
      <c r="G17" s="2">
        <v>22</v>
      </c>
      <c r="H17" s="2">
        <v>3</v>
      </c>
      <c r="I17" s="18">
        <f>SUM(B17:H17)</f>
        <v>165</v>
      </c>
    </row>
    <row r="18" spans="1:9" ht="18.75" x14ac:dyDescent="0.3">
      <c r="A18" s="1" t="s">
        <v>3</v>
      </c>
      <c r="B18" s="2">
        <v>39</v>
      </c>
      <c r="C18" s="2">
        <v>86</v>
      </c>
      <c r="D18" s="2">
        <v>97</v>
      </c>
      <c r="E18" s="2">
        <v>75</v>
      </c>
      <c r="F18" s="2">
        <v>35</v>
      </c>
      <c r="G18" s="2">
        <v>20</v>
      </c>
      <c r="H18" s="2">
        <v>3</v>
      </c>
      <c r="I18" s="18">
        <f>SUM(B18:H18)</f>
        <v>355</v>
      </c>
    </row>
    <row r="19" spans="1:9" ht="18.75" x14ac:dyDescent="0.3">
      <c r="A19" s="14" t="s">
        <v>15</v>
      </c>
      <c r="B19" s="18">
        <f t="shared" ref="B19:I19" si="2">SUM(B16:B18)</f>
        <v>74</v>
      </c>
      <c r="C19" s="18">
        <f t="shared" si="2"/>
        <v>224</v>
      </c>
      <c r="D19" s="18">
        <f t="shared" si="2"/>
        <v>248</v>
      </c>
      <c r="E19" s="18">
        <f t="shared" si="2"/>
        <v>188</v>
      </c>
      <c r="F19" s="18">
        <f t="shared" si="2"/>
        <v>128</v>
      </c>
      <c r="G19" s="18">
        <f t="shared" si="2"/>
        <v>57</v>
      </c>
      <c r="H19" s="18">
        <f t="shared" si="2"/>
        <v>16</v>
      </c>
      <c r="I19" s="19">
        <f t="shared" si="2"/>
        <v>935</v>
      </c>
    </row>
    <row r="20" spans="1:9" ht="18.75" customHeight="1" x14ac:dyDescent="0.3">
      <c r="A20" s="29" t="s">
        <v>16</v>
      </c>
      <c r="B20" s="30" t="s">
        <v>4</v>
      </c>
      <c r="C20" s="30" t="s">
        <v>1</v>
      </c>
      <c r="D20" s="30" t="s">
        <v>5</v>
      </c>
      <c r="E20" s="30" t="s">
        <v>8</v>
      </c>
      <c r="F20" s="30" t="s">
        <v>6</v>
      </c>
      <c r="G20" s="30" t="s">
        <v>7</v>
      </c>
      <c r="H20" s="30" t="s">
        <v>9</v>
      </c>
      <c r="I20" s="31" t="s">
        <v>10</v>
      </c>
    </row>
    <row r="21" spans="1:9" ht="18.75" customHeight="1" x14ac:dyDescent="0.3">
      <c r="A21" s="1" t="s">
        <v>11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37">
        <f>SUM(B21:H21)</f>
        <v>0</v>
      </c>
    </row>
    <row r="22" spans="1:9" ht="18.75" customHeight="1" x14ac:dyDescent="0.3">
      <c r="A22" s="1" t="s">
        <v>2</v>
      </c>
      <c r="B22" s="2">
        <v>0</v>
      </c>
      <c r="C22" s="2">
        <v>1</v>
      </c>
      <c r="D22" s="2">
        <v>5</v>
      </c>
      <c r="E22" s="2">
        <v>2</v>
      </c>
      <c r="F22" s="2">
        <v>1</v>
      </c>
      <c r="G22" s="2">
        <v>0</v>
      </c>
      <c r="H22" s="2">
        <v>0</v>
      </c>
      <c r="I22" s="37">
        <f>SUM(B22:H22)</f>
        <v>9</v>
      </c>
    </row>
    <row r="23" spans="1:9" ht="18.75" customHeight="1" x14ac:dyDescent="0.3">
      <c r="A23" s="1" t="s">
        <v>3</v>
      </c>
      <c r="B23" s="2">
        <v>0</v>
      </c>
      <c r="C23" s="2">
        <v>0</v>
      </c>
      <c r="D23" s="2">
        <v>1</v>
      </c>
      <c r="E23" s="2">
        <v>1</v>
      </c>
      <c r="F23" s="2">
        <v>2</v>
      </c>
      <c r="G23" s="2">
        <v>0</v>
      </c>
      <c r="H23" s="2">
        <v>0</v>
      </c>
      <c r="I23" s="37">
        <f>SUM(B23:H23)</f>
        <v>4</v>
      </c>
    </row>
    <row r="24" spans="1:9" ht="18.75" customHeight="1" x14ac:dyDescent="0.3">
      <c r="A24" s="14" t="s">
        <v>15</v>
      </c>
      <c r="B24" s="37">
        <f t="shared" ref="B24:H24" si="3">SUM(B21:B23)</f>
        <v>0</v>
      </c>
      <c r="C24" s="37">
        <f t="shared" si="3"/>
        <v>1</v>
      </c>
      <c r="D24" s="37">
        <f t="shared" si="3"/>
        <v>6</v>
      </c>
      <c r="E24" s="37">
        <f t="shared" si="3"/>
        <v>3</v>
      </c>
      <c r="F24" s="37">
        <f t="shared" si="3"/>
        <v>3</v>
      </c>
      <c r="G24" s="37">
        <f t="shared" si="3"/>
        <v>0</v>
      </c>
      <c r="H24" s="37">
        <f t="shared" si="3"/>
        <v>0</v>
      </c>
      <c r="I24" s="37">
        <f>SUM(I21:I23)</f>
        <v>13</v>
      </c>
    </row>
    <row r="25" spans="1:9" x14ac:dyDescent="0.2">
      <c r="A25" s="17"/>
      <c r="I25" s="17"/>
    </row>
  </sheetData>
  <sheetProtection sheet="1" selectLockedCells="1"/>
  <mergeCells count="2">
    <mergeCell ref="H3:I3"/>
    <mergeCell ref="C2:F3"/>
  </mergeCells>
  <phoneticPr fontId="2" type="noConversion"/>
  <pageMargins left="0.75" right="0.75" top="0.5" bottom="1" header="0.5" footer="0.5"/>
  <pageSetup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H3" sqref="H3:I3"/>
    </sheetView>
  </sheetViews>
  <sheetFormatPr defaultRowHeight="12.75" x14ac:dyDescent="0.2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 x14ac:dyDescent="0.2">
      <c r="C1" s="28"/>
      <c r="D1" s="28"/>
      <c r="E1" s="28"/>
    </row>
    <row r="2" spans="1:9" ht="13.5" x14ac:dyDescent="0.25">
      <c r="A2" s="10"/>
      <c r="B2" s="11"/>
      <c r="C2" s="51" t="s">
        <v>0</v>
      </c>
      <c r="D2" s="52"/>
      <c r="E2" s="52"/>
      <c r="F2" s="52"/>
      <c r="G2" s="10"/>
      <c r="H2" s="11"/>
      <c r="I2" s="11"/>
    </row>
    <row r="3" spans="1:9" ht="18.75" x14ac:dyDescent="0.3">
      <c r="A3" s="10"/>
      <c r="B3" s="11"/>
      <c r="C3" s="53"/>
      <c r="D3" s="53"/>
      <c r="E3" s="53"/>
      <c r="F3" s="53"/>
      <c r="G3" s="11"/>
      <c r="H3" s="49">
        <v>42675</v>
      </c>
      <c r="I3" s="50"/>
    </row>
    <row r="4" spans="1:9" ht="18.75" x14ac:dyDescent="0.3">
      <c r="A4" s="11"/>
      <c r="B4" s="11"/>
      <c r="C4" s="43"/>
      <c r="D4" s="43"/>
      <c r="E4" s="44"/>
      <c r="F4" s="12"/>
      <c r="G4" s="10"/>
      <c r="H4" s="11"/>
      <c r="I4" s="11"/>
    </row>
    <row r="5" spans="1:9" ht="16.5" x14ac:dyDescent="0.3">
      <c r="A5" s="3" t="s">
        <v>13</v>
      </c>
      <c r="B5" s="4" t="s">
        <v>4</v>
      </c>
      <c r="C5" s="40" t="s">
        <v>1</v>
      </c>
      <c r="D5" s="40" t="s">
        <v>5</v>
      </c>
      <c r="E5" s="40" t="s">
        <v>8</v>
      </c>
      <c r="F5" s="4" t="s">
        <v>6</v>
      </c>
      <c r="G5" s="4" t="s">
        <v>7</v>
      </c>
      <c r="H5" s="4" t="s">
        <v>9</v>
      </c>
      <c r="I5" s="13" t="s">
        <v>10</v>
      </c>
    </row>
    <row r="6" spans="1:9" ht="18.75" x14ac:dyDescent="0.3">
      <c r="A6" s="1" t="s">
        <v>11</v>
      </c>
      <c r="B6" s="2">
        <v>14</v>
      </c>
      <c r="C6" s="2">
        <v>44</v>
      </c>
      <c r="D6" s="2">
        <v>73</v>
      </c>
      <c r="E6" s="2">
        <v>74</v>
      </c>
      <c r="F6" s="2">
        <v>32</v>
      </c>
      <c r="G6" s="2">
        <v>47</v>
      </c>
      <c r="H6" s="2">
        <v>10</v>
      </c>
      <c r="I6" s="18">
        <f>SUM(B6:H6)</f>
        <v>294</v>
      </c>
    </row>
    <row r="7" spans="1:9" ht="18.75" x14ac:dyDescent="0.3">
      <c r="A7" s="1" t="s">
        <v>2</v>
      </c>
      <c r="B7" s="2">
        <v>11</v>
      </c>
      <c r="C7" s="2">
        <v>88</v>
      </c>
      <c r="D7" s="2">
        <v>138</v>
      </c>
      <c r="E7" s="2">
        <v>140</v>
      </c>
      <c r="F7" s="2">
        <v>103</v>
      </c>
      <c r="G7" s="2">
        <v>43</v>
      </c>
      <c r="H7" s="2">
        <v>30</v>
      </c>
      <c r="I7" s="18">
        <f>SUM(B7:H7)</f>
        <v>553</v>
      </c>
    </row>
    <row r="8" spans="1:9" ht="18.75" x14ac:dyDescent="0.3">
      <c r="A8" s="1" t="s">
        <v>3</v>
      </c>
      <c r="B8" s="2">
        <v>34</v>
      </c>
      <c r="C8" s="2">
        <v>59</v>
      </c>
      <c r="D8" s="2">
        <v>85</v>
      </c>
      <c r="E8" s="2">
        <v>62</v>
      </c>
      <c r="F8" s="2">
        <v>30</v>
      </c>
      <c r="G8" s="2">
        <v>59</v>
      </c>
      <c r="H8" s="2">
        <v>12</v>
      </c>
      <c r="I8" s="18">
        <f>SUM(B8:H8)</f>
        <v>341</v>
      </c>
    </row>
    <row r="9" spans="1:9" ht="18.75" x14ac:dyDescent="0.3">
      <c r="A9" s="14" t="s">
        <v>15</v>
      </c>
      <c r="B9" s="18">
        <f t="shared" ref="B9:I9" si="0">SUM(B6:B8)</f>
        <v>59</v>
      </c>
      <c r="C9" s="18">
        <f t="shared" si="0"/>
        <v>191</v>
      </c>
      <c r="D9" s="18">
        <f t="shared" si="0"/>
        <v>296</v>
      </c>
      <c r="E9" s="18">
        <f t="shared" si="0"/>
        <v>276</v>
      </c>
      <c r="F9" s="18">
        <f t="shared" si="0"/>
        <v>165</v>
      </c>
      <c r="G9" s="18">
        <f t="shared" si="0"/>
        <v>149</v>
      </c>
      <c r="H9" s="18">
        <f t="shared" si="0"/>
        <v>52</v>
      </c>
      <c r="I9" s="19">
        <f t="shared" si="0"/>
        <v>1188</v>
      </c>
    </row>
    <row r="10" spans="1:9" ht="16.5" x14ac:dyDescent="0.3">
      <c r="A10" s="5" t="s">
        <v>12</v>
      </c>
      <c r="B10" s="6" t="s">
        <v>4</v>
      </c>
      <c r="C10" s="6" t="s">
        <v>1</v>
      </c>
      <c r="D10" s="6" t="s">
        <v>5</v>
      </c>
      <c r="E10" s="6" t="s">
        <v>8</v>
      </c>
      <c r="F10" s="6" t="s">
        <v>6</v>
      </c>
      <c r="G10" s="6" t="s">
        <v>7</v>
      </c>
      <c r="H10" s="6" t="s">
        <v>9</v>
      </c>
      <c r="I10" s="15" t="s">
        <v>10</v>
      </c>
    </row>
    <row r="11" spans="1:9" ht="18.75" x14ac:dyDescent="0.3">
      <c r="A11" s="1" t="s">
        <v>11</v>
      </c>
      <c r="B11" s="2">
        <v>17</v>
      </c>
      <c r="C11" s="2">
        <v>40</v>
      </c>
      <c r="D11" s="2">
        <v>49</v>
      </c>
      <c r="E11" s="2">
        <v>35</v>
      </c>
      <c r="F11" s="2">
        <v>48</v>
      </c>
      <c r="G11" s="2">
        <v>24</v>
      </c>
      <c r="H11" s="2">
        <v>7</v>
      </c>
      <c r="I11" s="18">
        <f>SUM(B11:H11)</f>
        <v>220</v>
      </c>
    </row>
    <row r="12" spans="1:9" ht="18.75" x14ac:dyDescent="0.3">
      <c r="A12" s="1" t="s">
        <v>2</v>
      </c>
      <c r="B12" s="2">
        <v>1</v>
      </c>
      <c r="C12" s="2">
        <v>18</v>
      </c>
      <c r="D12" s="2">
        <v>15</v>
      </c>
      <c r="E12" s="2">
        <v>16</v>
      </c>
      <c r="F12" s="2">
        <v>10</v>
      </c>
      <c r="G12" s="2">
        <v>8</v>
      </c>
      <c r="H12" s="2">
        <v>0</v>
      </c>
      <c r="I12" s="18">
        <f>SUM(B12:H12)</f>
        <v>68</v>
      </c>
    </row>
    <row r="13" spans="1:9" ht="18.75" x14ac:dyDescent="0.3">
      <c r="A13" s="1" t="s">
        <v>3</v>
      </c>
      <c r="B13" s="2">
        <v>8</v>
      </c>
      <c r="C13" s="2">
        <v>22</v>
      </c>
      <c r="D13" s="2">
        <v>31</v>
      </c>
      <c r="E13" s="2">
        <v>27</v>
      </c>
      <c r="F13" s="2">
        <v>19</v>
      </c>
      <c r="G13" s="2">
        <v>15</v>
      </c>
      <c r="H13" s="2">
        <v>1</v>
      </c>
      <c r="I13" s="20">
        <f>SUM(B13:H13)</f>
        <v>123</v>
      </c>
    </row>
    <row r="14" spans="1:9" ht="18.75" x14ac:dyDescent="0.3">
      <c r="A14" s="14" t="s">
        <v>15</v>
      </c>
      <c r="B14" s="18">
        <f t="shared" ref="B14:I14" si="1">SUM(B11:B13)</f>
        <v>26</v>
      </c>
      <c r="C14" s="18">
        <f t="shared" si="1"/>
        <v>80</v>
      </c>
      <c r="D14" s="18">
        <f t="shared" si="1"/>
        <v>95</v>
      </c>
      <c r="E14" s="18">
        <f t="shared" si="1"/>
        <v>78</v>
      </c>
      <c r="F14" s="18">
        <f t="shared" si="1"/>
        <v>77</v>
      </c>
      <c r="G14" s="18">
        <f t="shared" si="1"/>
        <v>47</v>
      </c>
      <c r="H14" s="18">
        <f t="shared" si="1"/>
        <v>8</v>
      </c>
      <c r="I14" s="19">
        <f t="shared" si="1"/>
        <v>411</v>
      </c>
    </row>
    <row r="15" spans="1:9" ht="16.5" x14ac:dyDescent="0.3">
      <c r="A15" s="7" t="s">
        <v>14</v>
      </c>
      <c r="B15" s="8" t="s">
        <v>4</v>
      </c>
      <c r="C15" s="8" t="s">
        <v>1</v>
      </c>
      <c r="D15" s="8" t="s">
        <v>5</v>
      </c>
      <c r="E15" s="8" t="s">
        <v>8</v>
      </c>
      <c r="F15" s="8" t="s">
        <v>6</v>
      </c>
      <c r="G15" s="8" t="s">
        <v>7</v>
      </c>
      <c r="H15" s="8" t="s">
        <v>9</v>
      </c>
      <c r="I15" s="16" t="s">
        <v>10</v>
      </c>
    </row>
    <row r="16" spans="1:9" ht="18.75" x14ac:dyDescent="0.3">
      <c r="A16" s="1" t="s">
        <v>11</v>
      </c>
      <c r="B16" s="2">
        <v>21</v>
      </c>
      <c r="C16" s="2">
        <v>76</v>
      </c>
      <c r="D16" s="2">
        <v>106</v>
      </c>
      <c r="E16" s="2">
        <v>87</v>
      </c>
      <c r="F16" s="2">
        <v>28</v>
      </c>
      <c r="G16" s="2">
        <v>18</v>
      </c>
      <c r="H16" s="2">
        <v>17</v>
      </c>
      <c r="I16" s="18">
        <f>SUM(B16:H16)</f>
        <v>353</v>
      </c>
    </row>
    <row r="17" spans="1:9" ht="18.75" x14ac:dyDescent="0.3">
      <c r="A17" s="1" t="s">
        <v>2</v>
      </c>
      <c r="B17" s="2">
        <v>10</v>
      </c>
      <c r="C17" s="2">
        <v>69</v>
      </c>
      <c r="D17" s="2">
        <v>44</v>
      </c>
      <c r="E17" s="2">
        <v>46</v>
      </c>
      <c r="F17" s="2">
        <v>44</v>
      </c>
      <c r="G17" s="2">
        <v>13</v>
      </c>
      <c r="H17" s="2">
        <v>27</v>
      </c>
      <c r="I17" s="18">
        <f>SUM(B17:H17)</f>
        <v>253</v>
      </c>
    </row>
    <row r="18" spans="1:9" ht="18.75" x14ac:dyDescent="0.3">
      <c r="A18" s="1" t="s">
        <v>3</v>
      </c>
      <c r="B18" s="2">
        <v>30</v>
      </c>
      <c r="C18" s="2">
        <v>96</v>
      </c>
      <c r="D18" s="2">
        <v>107</v>
      </c>
      <c r="E18" s="2">
        <v>83</v>
      </c>
      <c r="F18" s="2">
        <v>35</v>
      </c>
      <c r="G18" s="2">
        <v>12</v>
      </c>
      <c r="H18" s="2">
        <v>12</v>
      </c>
      <c r="I18" s="18">
        <f>SUM(B18:H18)</f>
        <v>375</v>
      </c>
    </row>
    <row r="19" spans="1:9" ht="18.75" x14ac:dyDescent="0.3">
      <c r="A19" s="14" t="s">
        <v>15</v>
      </c>
      <c r="B19" s="18">
        <f t="shared" ref="B19:I19" si="2">SUM(B16:B18)</f>
        <v>61</v>
      </c>
      <c r="C19" s="18">
        <f t="shared" si="2"/>
        <v>241</v>
      </c>
      <c r="D19" s="18">
        <f t="shared" si="2"/>
        <v>257</v>
      </c>
      <c r="E19" s="18">
        <f t="shared" si="2"/>
        <v>216</v>
      </c>
      <c r="F19" s="18">
        <f t="shared" si="2"/>
        <v>107</v>
      </c>
      <c r="G19" s="18">
        <f t="shared" si="2"/>
        <v>43</v>
      </c>
      <c r="H19" s="18">
        <f t="shared" si="2"/>
        <v>56</v>
      </c>
      <c r="I19" s="19">
        <f t="shared" si="2"/>
        <v>981</v>
      </c>
    </row>
    <row r="20" spans="1:9" ht="18.75" customHeight="1" x14ac:dyDescent="0.3">
      <c r="A20" s="29" t="s">
        <v>16</v>
      </c>
      <c r="B20" s="30" t="s">
        <v>4</v>
      </c>
      <c r="C20" s="30" t="s">
        <v>1</v>
      </c>
      <c r="D20" s="30" t="s">
        <v>5</v>
      </c>
      <c r="E20" s="30" t="s">
        <v>8</v>
      </c>
      <c r="F20" s="30" t="s">
        <v>6</v>
      </c>
      <c r="G20" s="30" t="s">
        <v>7</v>
      </c>
      <c r="H20" s="30" t="s">
        <v>9</v>
      </c>
      <c r="I20" s="31" t="s">
        <v>10</v>
      </c>
    </row>
    <row r="21" spans="1:9" ht="18.75" customHeight="1" x14ac:dyDescent="0.3">
      <c r="A21" s="1" t="s">
        <v>11</v>
      </c>
      <c r="B21" s="2">
        <v>0</v>
      </c>
      <c r="C21" s="2">
        <v>0</v>
      </c>
      <c r="D21" s="2">
        <v>1</v>
      </c>
      <c r="E21" s="2">
        <v>2</v>
      </c>
      <c r="F21" s="2">
        <v>0</v>
      </c>
      <c r="G21" s="2">
        <v>0</v>
      </c>
      <c r="H21" s="2">
        <v>0</v>
      </c>
      <c r="I21" s="37">
        <f>SUM(B21:H21)</f>
        <v>3</v>
      </c>
    </row>
    <row r="22" spans="1:9" ht="18.75" customHeight="1" x14ac:dyDescent="0.3">
      <c r="A22" s="1" t="s">
        <v>2</v>
      </c>
      <c r="B22" s="2">
        <v>0</v>
      </c>
      <c r="C22" s="2">
        <v>0</v>
      </c>
      <c r="D22" s="2">
        <v>0</v>
      </c>
      <c r="E22" s="2">
        <v>6</v>
      </c>
      <c r="F22" s="2">
        <v>3</v>
      </c>
      <c r="G22" s="2">
        <v>0</v>
      </c>
      <c r="H22" s="2">
        <v>0</v>
      </c>
      <c r="I22" s="37">
        <f>SUM(B22:H22)</f>
        <v>9</v>
      </c>
    </row>
    <row r="23" spans="1:9" ht="18.75" customHeight="1" x14ac:dyDescent="0.3">
      <c r="A23" s="1" t="s">
        <v>3</v>
      </c>
      <c r="B23" s="2">
        <v>0</v>
      </c>
      <c r="C23" s="2">
        <v>0</v>
      </c>
      <c r="D23" s="2">
        <v>2</v>
      </c>
      <c r="E23" s="2">
        <v>1</v>
      </c>
      <c r="F23" s="2">
        <v>0</v>
      </c>
      <c r="G23" s="2">
        <v>0</v>
      </c>
      <c r="H23" s="2">
        <v>0</v>
      </c>
      <c r="I23" s="37">
        <f>SUM(B23:H23)</f>
        <v>3</v>
      </c>
    </row>
    <row r="24" spans="1:9" ht="18.75" customHeight="1" x14ac:dyDescent="0.3">
      <c r="A24" s="14" t="s">
        <v>15</v>
      </c>
      <c r="B24" s="37">
        <f t="shared" ref="B24:H24" si="3">SUM(B21:B23)</f>
        <v>0</v>
      </c>
      <c r="C24" s="37">
        <f t="shared" si="3"/>
        <v>0</v>
      </c>
      <c r="D24" s="37">
        <f t="shared" si="3"/>
        <v>3</v>
      </c>
      <c r="E24" s="37">
        <f t="shared" si="3"/>
        <v>9</v>
      </c>
      <c r="F24" s="37">
        <f t="shared" si="3"/>
        <v>3</v>
      </c>
      <c r="G24" s="37">
        <f t="shared" si="3"/>
        <v>0</v>
      </c>
      <c r="H24" s="37">
        <f t="shared" si="3"/>
        <v>0</v>
      </c>
      <c r="I24" s="37">
        <f>SUM(I21:I23)</f>
        <v>15</v>
      </c>
    </row>
    <row r="25" spans="1:9" x14ac:dyDescent="0.2">
      <c r="A25" s="17"/>
      <c r="I25" s="17"/>
    </row>
  </sheetData>
  <sheetProtection sheet="1" selectLockedCells="1"/>
  <mergeCells count="2">
    <mergeCell ref="H3:I3"/>
    <mergeCell ref="C2:F3"/>
  </mergeCells>
  <phoneticPr fontId="2" type="noConversion"/>
  <pageMargins left="0.75" right="0.75" top="0.5" bottom="1" header="0.5" footer="0.5"/>
  <pageSetup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H3" sqref="H3:I3"/>
    </sheetView>
  </sheetViews>
  <sheetFormatPr defaultRowHeight="12.75" x14ac:dyDescent="0.2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 x14ac:dyDescent="0.2">
      <c r="C1" s="28"/>
      <c r="D1" s="28"/>
      <c r="E1" s="28"/>
    </row>
    <row r="2" spans="1:9" ht="13.5" x14ac:dyDescent="0.25">
      <c r="A2" s="10"/>
      <c r="B2" s="11"/>
      <c r="C2" s="51" t="s">
        <v>0</v>
      </c>
      <c r="D2" s="52"/>
      <c r="E2" s="52"/>
      <c r="F2" s="52"/>
      <c r="G2" s="10"/>
      <c r="H2" s="11"/>
      <c r="I2" s="11"/>
    </row>
    <row r="3" spans="1:9" ht="18.75" x14ac:dyDescent="0.3">
      <c r="A3" s="10"/>
      <c r="B3" s="11"/>
      <c r="C3" s="53"/>
      <c r="D3" s="53"/>
      <c r="E3" s="53"/>
      <c r="F3" s="53"/>
      <c r="G3" s="11"/>
      <c r="H3" s="49">
        <v>42705</v>
      </c>
      <c r="I3" s="50"/>
    </row>
    <row r="4" spans="1:9" ht="18.75" x14ac:dyDescent="0.3">
      <c r="A4" s="11"/>
      <c r="B4" s="11"/>
      <c r="C4" s="41"/>
      <c r="D4" s="41"/>
      <c r="E4" s="42"/>
      <c r="F4" s="12"/>
      <c r="G4" s="10"/>
      <c r="H4" s="11"/>
      <c r="I4" s="11"/>
    </row>
    <row r="5" spans="1:9" ht="16.5" x14ac:dyDescent="0.3">
      <c r="A5" s="3" t="s">
        <v>13</v>
      </c>
      <c r="B5" s="4" t="s">
        <v>4</v>
      </c>
      <c r="C5" s="40" t="s">
        <v>1</v>
      </c>
      <c r="D5" s="40" t="s">
        <v>5</v>
      </c>
      <c r="E5" s="40" t="s">
        <v>8</v>
      </c>
      <c r="F5" s="4" t="s">
        <v>6</v>
      </c>
      <c r="G5" s="4" t="s">
        <v>7</v>
      </c>
      <c r="H5" s="4" t="s">
        <v>9</v>
      </c>
      <c r="I5" s="13" t="s">
        <v>10</v>
      </c>
    </row>
    <row r="6" spans="1:9" ht="18.75" x14ac:dyDescent="0.3">
      <c r="A6" s="1" t="s">
        <v>11</v>
      </c>
      <c r="B6" s="2">
        <v>4</v>
      </c>
      <c r="C6" s="2">
        <v>28</v>
      </c>
      <c r="D6" s="2">
        <v>47</v>
      </c>
      <c r="E6" s="2">
        <v>25</v>
      </c>
      <c r="F6" s="2">
        <v>20</v>
      </c>
      <c r="G6" s="2">
        <v>9</v>
      </c>
      <c r="H6" s="2">
        <v>3</v>
      </c>
      <c r="I6" s="18">
        <f>SUM(B6:H6)</f>
        <v>136</v>
      </c>
    </row>
    <row r="7" spans="1:9" ht="18.75" x14ac:dyDescent="0.3">
      <c r="A7" s="1" t="s">
        <v>2</v>
      </c>
      <c r="B7" s="2">
        <v>4</v>
      </c>
      <c r="C7" s="2">
        <v>14</v>
      </c>
      <c r="D7" s="2">
        <v>23</v>
      </c>
      <c r="E7" s="2">
        <v>14</v>
      </c>
      <c r="F7" s="2">
        <v>4</v>
      </c>
      <c r="G7" s="2">
        <v>10</v>
      </c>
      <c r="H7" s="2">
        <v>3</v>
      </c>
      <c r="I7" s="18">
        <f>SUM(B7:H7)</f>
        <v>72</v>
      </c>
    </row>
    <row r="8" spans="1:9" ht="18.75" x14ac:dyDescent="0.3">
      <c r="A8" s="1" t="s">
        <v>3</v>
      </c>
      <c r="B8" s="2">
        <v>4</v>
      </c>
      <c r="C8" s="2">
        <v>22</v>
      </c>
      <c r="D8" s="2">
        <v>37</v>
      </c>
      <c r="E8" s="2">
        <v>33</v>
      </c>
      <c r="F8" s="2">
        <v>20</v>
      </c>
      <c r="G8" s="2">
        <v>22</v>
      </c>
      <c r="H8" s="2">
        <v>5</v>
      </c>
      <c r="I8" s="18">
        <f>SUM(B8:H8)</f>
        <v>143</v>
      </c>
    </row>
    <row r="9" spans="1:9" ht="18.75" x14ac:dyDescent="0.3">
      <c r="A9" s="14" t="s">
        <v>15</v>
      </c>
      <c r="B9" s="18">
        <f t="shared" ref="B9:I9" si="0">SUM(B6:B8)</f>
        <v>12</v>
      </c>
      <c r="C9" s="18">
        <f t="shared" si="0"/>
        <v>64</v>
      </c>
      <c r="D9" s="18">
        <f t="shared" si="0"/>
        <v>107</v>
      </c>
      <c r="E9" s="18">
        <f t="shared" si="0"/>
        <v>72</v>
      </c>
      <c r="F9" s="18">
        <f t="shared" si="0"/>
        <v>44</v>
      </c>
      <c r="G9" s="18">
        <f t="shared" si="0"/>
        <v>41</v>
      </c>
      <c r="H9" s="18">
        <f t="shared" si="0"/>
        <v>11</v>
      </c>
      <c r="I9" s="19">
        <f t="shared" si="0"/>
        <v>351</v>
      </c>
    </row>
    <row r="10" spans="1:9" ht="16.5" x14ac:dyDescent="0.3">
      <c r="A10" s="5" t="s">
        <v>12</v>
      </c>
      <c r="B10" s="6" t="s">
        <v>4</v>
      </c>
      <c r="C10" s="6" t="s">
        <v>1</v>
      </c>
      <c r="D10" s="6" t="s">
        <v>5</v>
      </c>
      <c r="E10" s="6" t="s">
        <v>8</v>
      </c>
      <c r="F10" s="6" t="s">
        <v>6</v>
      </c>
      <c r="G10" s="6" t="s">
        <v>7</v>
      </c>
      <c r="H10" s="6" t="s">
        <v>9</v>
      </c>
      <c r="I10" s="15" t="s">
        <v>10</v>
      </c>
    </row>
    <row r="11" spans="1:9" ht="18.75" x14ac:dyDescent="0.3">
      <c r="A11" s="1" t="s">
        <v>11</v>
      </c>
      <c r="B11" s="2">
        <v>14</v>
      </c>
      <c r="C11" s="2">
        <v>26</v>
      </c>
      <c r="D11" s="2">
        <v>27</v>
      </c>
      <c r="E11" s="2">
        <v>32</v>
      </c>
      <c r="F11" s="2">
        <v>20</v>
      </c>
      <c r="G11" s="2">
        <v>13</v>
      </c>
      <c r="H11" s="2">
        <v>11</v>
      </c>
      <c r="I11" s="18">
        <f>SUM(B11:H11)</f>
        <v>143</v>
      </c>
    </row>
    <row r="12" spans="1:9" ht="18.75" x14ac:dyDescent="0.3">
      <c r="A12" s="1" t="s">
        <v>2</v>
      </c>
      <c r="B12" s="2">
        <v>0</v>
      </c>
      <c r="C12" s="2">
        <v>2</v>
      </c>
      <c r="D12" s="2">
        <v>9</v>
      </c>
      <c r="E12" s="2">
        <v>7</v>
      </c>
      <c r="F12" s="2">
        <v>0</v>
      </c>
      <c r="G12" s="2">
        <v>1</v>
      </c>
      <c r="H12" s="2">
        <v>0</v>
      </c>
      <c r="I12" s="18">
        <f>SUM(B12:H12)</f>
        <v>19</v>
      </c>
    </row>
    <row r="13" spans="1:9" ht="18.75" x14ac:dyDescent="0.3">
      <c r="A13" s="1" t="s">
        <v>3</v>
      </c>
      <c r="B13" s="2">
        <v>1</v>
      </c>
      <c r="C13" s="2">
        <v>20</v>
      </c>
      <c r="D13" s="2">
        <v>20</v>
      </c>
      <c r="E13" s="2">
        <v>19</v>
      </c>
      <c r="F13" s="2">
        <v>6</v>
      </c>
      <c r="G13" s="2">
        <v>4</v>
      </c>
      <c r="H13" s="2">
        <v>1</v>
      </c>
      <c r="I13" s="20">
        <f>SUM(B13:H13)</f>
        <v>71</v>
      </c>
    </row>
    <row r="14" spans="1:9" ht="18.75" x14ac:dyDescent="0.3">
      <c r="A14" s="14" t="s">
        <v>15</v>
      </c>
      <c r="B14" s="18">
        <f t="shared" ref="B14:I14" si="1">SUM(B11:B13)</f>
        <v>15</v>
      </c>
      <c r="C14" s="18">
        <f t="shared" si="1"/>
        <v>48</v>
      </c>
      <c r="D14" s="18">
        <f t="shared" si="1"/>
        <v>56</v>
      </c>
      <c r="E14" s="18">
        <f t="shared" si="1"/>
        <v>58</v>
      </c>
      <c r="F14" s="18">
        <f t="shared" si="1"/>
        <v>26</v>
      </c>
      <c r="G14" s="18">
        <f t="shared" si="1"/>
        <v>18</v>
      </c>
      <c r="H14" s="18">
        <f t="shared" si="1"/>
        <v>12</v>
      </c>
      <c r="I14" s="19">
        <f t="shared" si="1"/>
        <v>233</v>
      </c>
    </row>
    <row r="15" spans="1:9" ht="16.5" x14ac:dyDescent="0.3">
      <c r="A15" s="7" t="s">
        <v>14</v>
      </c>
      <c r="B15" s="8" t="s">
        <v>4</v>
      </c>
      <c r="C15" s="8" t="s">
        <v>1</v>
      </c>
      <c r="D15" s="8" t="s">
        <v>5</v>
      </c>
      <c r="E15" s="8" t="s">
        <v>8</v>
      </c>
      <c r="F15" s="8" t="s">
        <v>6</v>
      </c>
      <c r="G15" s="8" t="s">
        <v>7</v>
      </c>
      <c r="H15" s="8" t="s">
        <v>9</v>
      </c>
      <c r="I15" s="16" t="s">
        <v>10</v>
      </c>
    </row>
    <row r="16" spans="1:9" ht="18.75" x14ac:dyDescent="0.3">
      <c r="A16" s="1" t="s">
        <v>11</v>
      </c>
      <c r="B16" s="2">
        <v>8</v>
      </c>
      <c r="C16" s="2">
        <v>39</v>
      </c>
      <c r="D16" s="2">
        <v>35</v>
      </c>
      <c r="E16" s="2">
        <v>35</v>
      </c>
      <c r="F16" s="2">
        <v>27</v>
      </c>
      <c r="G16" s="2">
        <v>3</v>
      </c>
      <c r="H16" s="2">
        <v>0</v>
      </c>
      <c r="I16" s="18">
        <f>SUM(B16:H16)</f>
        <v>147</v>
      </c>
    </row>
    <row r="17" spans="1:9" ht="18.75" x14ac:dyDescent="0.3">
      <c r="A17" s="1" t="s">
        <v>2</v>
      </c>
      <c r="B17" s="2">
        <v>3</v>
      </c>
      <c r="C17" s="2">
        <v>7</v>
      </c>
      <c r="D17" s="2">
        <v>14</v>
      </c>
      <c r="E17" s="2">
        <v>14</v>
      </c>
      <c r="F17" s="2">
        <v>13</v>
      </c>
      <c r="G17" s="2">
        <v>7</v>
      </c>
      <c r="H17" s="2">
        <v>3</v>
      </c>
      <c r="I17" s="18">
        <f>SUM(B17:H17)</f>
        <v>61</v>
      </c>
    </row>
    <row r="18" spans="1:9" ht="18.75" x14ac:dyDescent="0.3">
      <c r="A18" s="1" t="s">
        <v>3</v>
      </c>
      <c r="B18" s="2">
        <v>11</v>
      </c>
      <c r="C18" s="2">
        <v>39</v>
      </c>
      <c r="D18" s="2">
        <v>40</v>
      </c>
      <c r="E18" s="2">
        <v>45</v>
      </c>
      <c r="F18" s="2">
        <v>16</v>
      </c>
      <c r="G18" s="2">
        <v>7</v>
      </c>
      <c r="H18" s="2">
        <v>3</v>
      </c>
      <c r="I18" s="18">
        <f>SUM(B18:H18)</f>
        <v>161</v>
      </c>
    </row>
    <row r="19" spans="1:9" ht="18.75" x14ac:dyDescent="0.3">
      <c r="A19" s="14" t="s">
        <v>15</v>
      </c>
      <c r="B19" s="18">
        <f t="shared" ref="B19:I19" si="2">SUM(B16:B18)</f>
        <v>22</v>
      </c>
      <c r="C19" s="18">
        <f t="shared" si="2"/>
        <v>85</v>
      </c>
      <c r="D19" s="18">
        <f t="shared" si="2"/>
        <v>89</v>
      </c>
      <c r="E19" s="18">
        <f t="shared" si="2"/>
        <v>94</v>
      </c>
      <c r="F19" s="18">
        <f t="shared" si="2"/>
        <v>56</v>
      </c>
      <c r="G19" s="18">
        <f t="shared" si="2"/>
        <v>17</v>
      </c>
      <c r="H19" s="18">
        <f t="shared" si="2"/>
        <v>6</v>
      </c>
      <c r="I19" s="19">
        <f t="shared" si="2"/>
        <v>369</v>
      </c>
    </row>
    <row r="20" spans="1:9" ht="18.75" customHeight="1" x14ac:dyDescent="0.3">
      <c r="A20" s="29" t="s">
        <v>16</v>
      </c>
      <c r="B20" s="30" t="s">
        <v>4</v>
      </c>
      <c r="C20" s="30" t="s">
        <v>1</v>
      </c>
      <c r="D20" s="30" t="s">
        <v>5</v>
      </c>
      <c r="E20" s="30" t="s">
        <v>8</v>
      </c>
      <c r="F20" s="30" t="s">
        <v>6</v>
      </c>
      <c r="G20" s="30" t="s">
        <v>7</v>
      </c>
      <c r="H20" s="30" t="s">
        <v>9</v>
      </c>
      <c r="I20" s="31" t="s">
        <v>10</v>
      </c>
    </row>
    <row r="21" spans="1:9" ht="18.75" customHeight="1" x14ac:dyDescent="0.3">
      <c r="A21" s="1" t="s">
        <v>11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37">
        <f>SUM(B21:H21)</f>
        <v>0</v>
      </c>
    </row>
    <row r="22" spans="1:9" ht="18.75" customHeight="1" x14ac:dyDescent="0.3">
      <c r="A22" s="1" t="s">
        <v>2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37">
        <f>SUM(B22:H22)</f>
        <v>0</v>
      </c>
    </row>
    <row r="23" spans="1:9" ht="18.75" customHeight="1" x14ac:dyDescent="0.3">
      <c r="A23" s="1" t="s">
        <v>3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37">
        <f>SUM(B23:H23)</f>
        <v>0</v>
      </c>
    </row>
    <row r="24" spans="1:9" ht="18.75" customHeight="1" x14ac:dyDescent="0.3">
      <c r="A24" s="14" t="s">
        <v>15</v>
      </c>
      <c r="B24" s="37">
        <f t="shared" ref="B24:H24" si="3">SUM(B21:B23)</f>
        <v>0</v>
      </c>
      <c r="C24" s="37">
        <f t="shared" si="3"/>
        <v>0</v>
      </c>
      <c r="D24" s="37">
        <f t="shared" si="3"/>
        <v>0</v>
      </c>
      <c r="E24" s="37">
        <f t="shared" si="3"/>
        <v>0</v>
      </c>
      <c r="F24" s="37">
        <f t="shared" si="3"/>
        <v>0</v>
      </c>
      <c r="G24" s="37">
        <f t="shared" si="3"/>
        <v>0</v>
      </c>
      <c r="H24" s="37">
        <f t="shared" si="3"/>
        <v>0</v>
      </c>
      <c r="I24" s="37">
        <f>SUM(I21:I23)</f>
        <v>0</v>
      </c>
    </row>
    <row r="25" spans="1:9" x14ac:dyDescent="0.2">
      <c r="A25" s="17"/>
      <c r="I25" s="17"/>
    </row>
  </sheetData>
  <sheetProtection sheet="1" selectLockedCells="1"/>
  <mergeCells count="2">
    <mergeCell ref="H3:I3"/>
    <mergeCell ref="C2:F3"/>
  </mergeCells>
  <phoneticPr fontId="2" type="noConversion"/>
  <pageMargins left="0.75" right="0.75" top="0.5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8"/>
  <sheetViews>
    <sheetView workbookViewId="0">
      <selection activeCell="C2" sqref="C2:F3"/>
    </sheetView>
  </sheetViews>
  <sheetFormatPr defaultRowHeight="12.75" x14ac:dyDescent="0.2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 x14ac:dyDescent="0.2">
      <c r="C1" s="28"/>
      <c r="D1" s="28"/>
      <c r="E1" s="28"/>
    </row>
    <row r="2" spans="1:9" ht="13.5" x14ac:dyDescent="0.25">
      <c r="A2" s="10"/>
      <c r="B2" s="11"/>
      <c r="C2" s="51" t="s">
        <v>19</v>
      </c>
      <c r="D2" s="54"/>
      <c r="E2" s="54"/>
      <c r="F2" s="54"/>
      <c r="G2" s="10"/>
      <c r="H2" s="11"/>
      <c r="I2" s="11"/>
    </row>
    <row r="3" spans="1:9" ht="18.75" x14ac:dyDescent="0.3">
      <c r="A3" s="10"/>
      <c r="B3" s="11"/>
      <c r="C3" s="55"/>
      <c r="D3" s="55"/>
      <c r="E3" s="55"/>
      <c r="F3" s="55"/>
      <c r="G3" s="11"/>
      <c r="H3" s="49"/>
      <c r="I3" s="50"/>
    </row>
    <row r="4" spans="1:9" ht="18.75" x14ac:dyDescent="0.3">
      <c r="A4" s="11"/>
      <c r="B4" s="11"/>
      <c r="C4" s="41"/>
      <c r="D4" s="41"/>
      <c r="E4" s="42"/>
      <c r="F4" s="12"/>
      <c r="G4" s="10"/>
      <c r="H4" s="11"/>
      <c r="I4" s="11"/>
    </row>
    <row r="5" spans="1:9" ht="16.5" x14ac:dyDescent="0.3">
      <c r="A5" s="3" t="s">
        <v>13</v>
      </c>
      <c r="B5" s="21" t="s">
        <v>4</v>
      </c>
      <c r="C5" s="45" t="s">
        <v>1</v>
      </c>
      <c r="D5" s="45" t="s">
        <v>5</v>
      </c>
      <c r="E5" s="45" t="s">
        <v>8</v>
      </c>
      <c r="F5" s="21" t="s">
        <v>6</v>
      </c>
      <c r="G5" s="21" t="s">
        <v>7</v>
      </c>
      <c r="H5" s="21" t="s">
        <v>9</v>
      </c>
      <c r="I5" s="22" t="s">
        <v>10</v>
      </c>
    </row>
    <row r="6" spans="1:9" ht="18.75" x14ac:dyDescent="0.3">
      <c r="A6" s="1" t="s">
        <v>11</v>
      </c>
      <c r="B6" s="46">
        <f>SUM(' August 8 - 31, 2016'!B6,September!B6,October!B6,November!B6,December!B6)</f>
        <v>96</v>
      </c>
      <c r="C6" s="23">
        <f>SUM(' August 8 - 31, 2016'!C6,September!C6,October!C6,November!C6,December!C6)</f>
        <v>290</v>
      </c>
      <c r="D6" s="23">
        <f>SUM(' August 8 - 31, 2016'!D6,September!D6,October!D6,November!D6,December!D6)</f>
        <v>460</v>
      </c>
      <c r="E6" s="23">
        <f>SUM(' August 8 - 31, 2016'!E6,September!E6,October!E6,November!E6,December!E6)</f>
        <v>372</v>
      </c>
      <c r="F6" s="23">
        <f>SUM(' August 8 - 31, 2016'!F6,September!F6,October!F6,November!F6,December!F6)</f>
        <v>260</v>
      </c>
      <c r="G6" s="23">
        <f>SUM(' August 8 - 31, 2016'!G6,September!G6,October!G6,November!G6,December!G6)</f>
        <v>194</v>
      </c>
      <c r="H6" s="23">
        <f>SUM(' August 8 - 31, 2016'!H6,September!H6,October!H6,November!H6,December!H6)</f>
        <v>42</v>
      </c>
      <c r="I6" s="18">
        <f>SUM(B6:H6)</f>
        <v>1714</v>
      </c>
    </row>
    <row r="7" spans="1:9" ht="18.75" x14ac:dyDescent="0.3">
      <c r="A7" s="1" t="s">
        <v>2</v>
      </c>
      <c r="B7" s="23">
        <f>SUM(' August 8 - 31, 2016'!B7,September!B7,October!B7,November!B7,December!B7)</f>
        <v>41</v>
      </c>
      <c r="C7" s="23">
        <f>SUM(' August 8 - 31, 2016'!C7,September!C7,October!C7,November!C7,December!C7)</f>
        <v>217</v>
      </c>
      <c r="D7" s="23">
        <f>SUM(' August 8 - 31, 2016'!D7,September!D7,October!D7,November!D7,December!D7)</f>
        <v>376</v>
      </c>
      <c r="E7" s="23">
        <f>SUM(' August 8 - 31, 2016'!E7,September!E7,October!E7,November!E7,December!E7)</f>
        <v>362</v>
      </c>
      <c r="F7" s="23">
        <f>SUM(' August 8 - 31, 2016'!F7,September!F7,October!F7,November!F7,December!F7)</f>
        <v>305</v>
      </c>
      <c r="G7" s="23">
        <f>SUM(' August 8 - 31, 2016'!G7,September!G7,October!G7,November!G7,December!G7,)</f>
        <v>150</v>
      </c>
      <c r="H7" s="23">
        <f>SUM(' August 8 - 31, 2016'!H7,September!H7,October!H7,November!H7,December!H7)</f>
        <v>79</v>
      </c>
      <c r="I7" s="18">
        <f>SUM(B7:H7)</f>
        <v>1530</v>
      </c>
    </row>
    <row r="8" spans="1:9" ht="18.75" x14ac:dyDescent="0.3">
      <c r="A8" s="1" t="s">
        <v>3</v>
      </c>
      <c r="B8" s="23">
        <f>SUM(' August 8 - 31, 2016'!B8,September!B8,October!B8,November!B8,December!B8)</f>
        <v>108</v>
      </c>
      <c r="C8" s="23">
        <f>SUM(' August 8 - 31, 2016'!C8,September!C8,October!C8,November!C8,December!C8)</f>
        <v>250</v>
      </c>
      <c r="D8" s="23">
        <f>SUM(' August 8 - 31, 2016'!D8,September!D8,October!D8,November!D8,December!D8)</f>
        <v>387</v>
      </c>
      <c r="E8" s="23">
        <f>SUM(' August 8 - 31, 2016'!E8,September!E8,October!E8,November!E8,December!E8)</f>
        <v>292</v>
      </c>
      <c r="F8" s="23">
        <f>SUM(' August 8 - 31, 2016'!F8,September!F8,October!F8,November!F8,December!F8)</f>
        <v>171</v>
      </c>
      <c r="G8" s="23">
        <f>SUM(' August 8 - 31, 2016'!G8,September!G8,October!G8,November!G8,December!G8)</f>
        <v>166</v>
      </c>
      <c r="H8" s="23">
        <f>SUM(' August 8 - 31, 2016'!H8,September!H8,October!H8,November!H8,December!H8)</f>
        <v>44</v>
      </c>
      <c r="I8" s="18">
        <f>SUM(B8:H8)</f>
        <v>1418</v>
      </c>
    </row>
    <row r="9" spans="1:9" ht="18.75" x14ac:dyDescent="0.3">
      <c r="A9" s="14" t="s">
        <v>15</v>
      </c>
      <c r="B9" s="18">
        <f t="shared" ref="B9:I9" si="0">SUM(B6:B8)</f>
        <v>245</v>
      </c>
      <c r="C9" s="18">
        <f t="shared" si="0"/>
        <v>757</v>
      </c>
      <c r="D9" s="18">
        <f t="shared" si="0"/>
        <v>1223</v>
      </c>
      <c r="E9" s="18">
        <f t="shared" si="0"/>
        <v>1026</v>
      </c>
      <c r="F9" s="18">
        <f t="shared" si="0"/>
        <v>736</v>
      </c>
      <c r="G9" s="18">
        <f t="shared" si="0"/>
        <v>510</v>
      </c>
      <c r="H9" s="18">
        <f t="shared" si="0"/>
        <v>165</v>
      </c>
      <c r="I9" s="19">
        <f t="shared" si="0"/>
        <v>4662</v>
      </c>
    </row>
    <row r="10" spans="1:9" ht="16.5" x14ac:dyDescent="0.3">
      <c r="A10" s="5" t="s">
        <v>12</v>
      </c>
      <c r="B10" s="24" t="s">
        <v>4</v>
      </c>
      <c r="C10" s="24" t="s">
        <v>1</v>
      </c>
      <c r="D10" s="24" t="s">
        <v>5</v>
      </c>
      <c r="E10" s="24" t="s">
        <v>8</v>
      </c>
      <c r="F10" s="24" t="s">
        <v>6</v>
      </c>
      <c r="G10" s="24" t="s">
        <v>7</v>
      </c>
      <c r="H10" s="24" t="s">
        <v>9</v>
      </c>
      <c r="I10" s="25" t="s">
        <v>10</v>
      </c>
    </row>
    <row r="11" spans="1:9" ht="18.75" x14ac:dyDescent="0.3">
      <c r="A11" s="1" t="s">
        <v>11</v>
      </c>
      <c r="B11" s="23">
        <f>SUM(' August 8 - 31, 2016'!B11,September!B11,October!B11,November!B11,December!B11)</f>
        <v>98</v>
      </c>
      <c r="C11" s="23">
        <f>SUM(' August 8 - 31, 2016'!C11,September!C11,October!C11,November!C11,December!C11)</f>
        <v>280</v>
      </c>
      <c r="D11" s="23">
        <f>SUM(' August 8 - 31, 2016'!D11,September!D11,October!D11,November!D11,December!D11,)</f>
        <v>314</v>
      </c>
      <c r="E11" s="23">
        <f>SUM(' August 8 - 31, 2016'!E11,September!E11,October!E11,November!E11,December!E11)</f>
        <v>215</v>
      </c>
      <c r="F11" s="23">
        <f>SUM(' August 8 - 31, 2016'!F11,September!F11,October!F11,November!F11,December!F11,)</f>
        <v>241</v>
      </c>
      <c r="G11" s="23">
        <f>SUM(' August 8 - 31, 2016'!G11,September!G11,October!G11,November!G11,December!G11)</f>
        <v>149</v>
      </c>
      <c r="H11" s="23">
        <f>SUM(' August 8 - 31, 2016'!H11,September!H11,October!H11,November!H11,December!H11)</f>
        <v>40</v>
      </c>
      <c r="I11" s="18">
        <f>SUM(B11:H11)</f>
        <v>1337</v>
      </c>
    </row>
    <row r="12" spans="1:9" ht="18.75" x14ac:dyDescent="0.3">
      <c r="A12" s="1" t="s">
        <v>2</v>
      </c>
      <c r="B12" s="23">
        <f>SUM(' August 8 - 31, 2016'!B12,September!B12,October!B12,November!B12,December!B12)</f>
        <v>6</v>
      </c>
      <c r="C12" s="23">
        <f>SUM(' August 8 - 31, 2016'!C12,September!C12,October!C12,November!C12,December!C12)</f>
        <v>62</v>
      </c>
      <c r="D12" s="23">
        <f>SUM(' August 8 - 31, 2016'!D12,September!D12,October!D12,November!D12,December!D12)</f>
        <v>61</v>
      </c>
      <c r="E12" s="23">
        <f>SUM(' August 8 - 31, 2016'!E12,September!E12,October!E12,November!E12,December!E12)</f>
        <v>66</v>
      </c>
      <c r="F12" s="23">
        <f>SUM(' August 8 - 31, 2016'!F12,September!F12,October!F12,November!F12,December!F12,)</f>
        <v>45</v>
      </c>
      <c r="G12" s="23">
        <f>SUM(' August 8 - 31, 2016'!G12,September!G12,October!G12,November!G12,December!G12,)</f>
        <v>23</v>
      </c>
      <c r="H12" s="23">
        <f>SUM(' August 8 - 31, 2016'!H12,September!H12,October!H12,November!H12,December!H12)</f>
        <v>4</v>
      </c>
      <c r="I12" s="18">
        <f>SUM(B12:H12)</f>
        <v>267</v>
      </c>
    </row>
    <row r="13" spans="1:9" ht="18.75" x14ac:dyDescent="0.3">
      <c r="A13" s="1" t="s">
        <v>3</v>
      </c>
      <c r="B13" s="23">
        <f>SUM(' August 8 - 31, 2016'!B13,September!B13,October!B13,November!B13,December!B13)</f>
        <v>47</v>
      </c>
      <c r="C13" s="23">
        <f>SUM(' August 8 - 31, 2016'!C13,September!C13,October!C13,November!C13,December!C13,)</f>
        <v>166</v>
      </c>
      <c r="D13" s="23">
        <f>SUM(' August 8 - 31, 2016'!D13,September!D13,October!D13,November!D13,December!D13)</f>
        <v>194</v>
      </c>
      <c r="E13" s="23">
        <f>SUM(' August 8 - 31, 2016'!E13,September!E13,October!E13,November!E13,December!E13,)</f>
        <v>168</v>
      </c>
      <c r="F13" s="23">
        <f>SUM(' August 8 - 31, 2016'!F13,September!F13,October!F13,November!F13,December!F13)</f>
        <v>100</v>
      </c>
      <c r="G13" s="23">
        <f>SUM(' August 8 - 31, 2016'!G13,September!G13,October!G13,November!G13,December!G13)</f>
        <v>70</v>
      </c>
      <c r="H13" s="23">
        <f>SUM(' August 8 - 31, 2016'!H13,September!H13,October!H13,November!H13,December!H13)</f>
        <v>16</v>
      </c>
      <c r="I13" s="20">
        <f>SUM(B13:H13)</f>
        <v>761</v>
      </c>
    </row>
    <row r="14" spans="1:9" ht="18.75" x14ac:dyDescent="0.3">
      <c r="A14" s="14" t="s">
        <v>15</v>
      </c>
      <c r="B14" s="18">
        <f t="shared" ref="B14:I14" si="1">SUM(B11:B13)</f>
        <v>151</v>
      </c>
      <c r="C14" s="18">
        <f t="shared" si="1"/>
        <v>508</v>
      </c>
      <c r="D14" s="18">
        <f t="shared" si="1"/>
        <v>569</v>
      </c>
      <c r="E14" s="18">
        <f t="shared" si="1"/>
        <v>449</v>
      </c>
      <c r="F14" s="18">
        <f t="shared" si="1"/>
        <v>386</v>
      </c>
      <c r="G14" s="18">
        <f t="shared" si="1"/>
        <v>242</v>
      </c>
      <c r="H14" s="18">
        <f t="shared" si="1"/>
        <v>60</v>
      </c>
      <c r="I14" s="19">
        <f t="shared" si="1"/>
        <v>2365</v>
      </c>
    </row>
    <row r="15" spans="1:9" ht="16.5" x14ac:dyDescent="0.3">
      <c r="A15" s="7" t="s">
        <v>14</v>
      </c>
      <c r="B15" s="26" t="s">
        <v>4</v>
      </c>
      <c r="C15" s="26" t="s">
        <v>1</v>
      </c>
      <c r="D15" s="26" t="s">
        <v>5</v>
      </c>
      <c r="E15" s="26" t="s">
        <v>8</v>
      </c>
      <c r="F15" s="26" t="s">
        <v>6</v>
      </c>
      <c r="G15" s="26" t="s">
        <v>7</v>
      </c>
      <c r="H15" s="26" t="s">
        <v>9</v>
      </c>
      <c r="I15" s="27" t="s">
        <v>10</v>
      </c>
    </row>
    <row r="16" spans="1:9" ht="18.75" x14ac:dyDescent="0.3">
      <c r="A16" s="1" t="s">
        <v>11</v>
      </c>
      <c r="B16" s="23">
        <f>SUM(' August 8 - 31, 2016'!B16,September!B16,October!B16,November!B16,December!B16)</f>
        <v>157</v>
      </c>
      <c r="C16" s="23">
        <f>SUM(' August 8 - 31, 2016'!C16,September!C16,October!C16,November!C16,December!C16,)</f>
        <v>402</v>
      </c>
      <c r="D16" s="23">
        <f>SUM(' August 8 - 31, 2016'!D16,September!D16,October!D16,November!D16,December!D16)</f>
        <v>441</v>
      </c>
      <c r="E16" s="23">
        <f>SUM(' August 8 - 31, 2016'!E16,September!E16,October!E16,November!E16,December!E16)</f>
        <v>379</v>
      </c>
      <c r="F16" s="23">
        <f>SUM(' August 8 - 31, 2016'!F16,September!F16,October!F16,November!F16,December!F16)</f>
        <v>218</v>
      </c>
      <c r="G16" s="23">
        <f>SUM(' August 8 - 31, 2016'!G16,September!G16,October!G16,November!G16,December!G16)</f>
        <v>87</v>
      </c>
      <c r="H16" s="23">
        <f>SUM(' August 8 - 31, 2016'!H16,September!H16,October!H16,November!H16,December!H16)</f>
        <v>36</v>
      </c>
      <c r="I16" s="18">
        <f>SUM(B16:H16)</f>
        <v>1720</v>
      </c>
    </row>
    <row r="17" spans="1:9" ht="18.75" x14ac:dyDescent="0.3">
      <c r="A17" s="1" t="s">
        <v>2</v>
      </c>
      <c r="B17" s="23">
        <f>SUM(' August 8 - 31, 2016'!B17,September!B17,October!B17,November!B17,December!B17)</f>
        <v>28</v>
      </c>
      <c r="C17" s="23">
        <f>SUM(' August 8 - 31, 2016'!C17,September!C17,October!C17,November!C17,December!C17)</f>
        <v>169</v>
      </c>
      <c r="D17" s="23">
        <f>SUM(' August 8 - 31, 2016'!D17,September!D17,October!D17,November!D17,December!D17)</f>
        <v>162</v>
      </c>
      <c r="E17" s="23">
        <f>SUM(' August 8 - 31, 2016'!E17,September!E17,October!E17,November!E17,December!E17)</f>
        <v>131</v>
      </c>
      <c r="F17" s="23">
        <f>SUM(' August 8 - 31, 2016'!F17,September!F17,October!F17,November!F17,December!F17)</f>
        <v>95</v>
      </c>
      <c r="G17" s="23">
        <f>SUM(' August 8 - 31, 2016'!G17,September!G17,October!G17,November!G17,December!G17)</f>
        <v>62</v>
      </c>
      <c r="H17" s="23">
        <f>SUM(' August 8 - 31, 2016'!H17,September!H17,October!H17,November!H17,December!H17,)</f>
        <v>44</v>
      </c>
      <c r="I17" s="18">
        <f>SUM(B17:H17)</f>
        <v>691</v>
      </c>
    </row>
    <row r="18" spans="1:9" ht="18.75" x14ac:dyDescent="0.3">
      <c r="A18" s="1" t="s">
        <v>3</v>
      </c>
      <c r="B18" s="23">
        <f>SUM(' August 8 - 31, 2016'!B18,September!B18,October!B18,November!B18,December!B18)</f>
        <v>175</v>
      </c>
      <c r="C18" s="23">
        <f>SUM(' August 8 - 31, 2016'!C18,September!C18,October!C18,November!C18,December!C18)</f>
        <v>449</v>
      </c>
      <c r="D18" s="23">
        <f>SUM(' August 8 - 31, 2016'!D18,September!D18,October!D18,November!D18,December!D18)</f>
        <v>440</v>
      </c>
      <c r="E18" s="23">
        <f>SUM(' August 8 - 31, 2016'!E18,September!E18,October!E18,November!E18,December!E18,)</f>
        <v>369</v>
      </c>
      <c r="F18" s="23">
        <f>SUM(' August 8 - 31, 2016'!F18,September!F18,October!F18,November!F18,December!F18)</f>
        <v>152</v>
      </c>
      <c r="G18" s="23">
        <f>SUM(' August 8 - 31, 2016'!G18,September!G18,October!G18,November!G18,December!G18)</f>
        <v>76</v>
      </c>
      <c r="H18" s="23">
        <f>SUM(' August 8 - 31, 2016'!H18,September!H18,October!H18,November!H18,December!H18)</f>
        <v>31</v>
      </c>
      <c r="I18" s="18">
        <f>SUM(B18:H18)</f>
        <v>1692</v>
      </c>
    </row>
    <row r="19" spans="1:9" ht="18.75" x14ac:dyDescent="0.3">
      <c r="A19" s="14" t="s">
        <v>15</v>
      </c>
      <c r="B19" s="18">
        <f t="shared" ref="B19:I19" si="2">SUM(B16:B18)</f>
        <v>360</v>
      </c>
      <c r="C19" s="18">
        <f t="shared" si="2"/>
        <v>1020</v>
      </c>
      <c r="D19" s="18">
        <f t="shared" si="2"/>
        <v>1043</v>
      </c>
      <c r="E19" s="18">
        <f t="shared" si="2"/>
        <v>879</v>
      </c>
      <c r="F19" s="18">
        <f t="shared" si="2"/>
        <v>465</v>
      </c>
      <c r="G19" s="18">
        <f t="shared" si="2"/>
        <v>225</v>
      </c>
      <c r="H19" s="18">
        <f t="shared" si="2"/>
        <v>111</v>
      </c>
      <c r="I19" s="19">
        <f t="shared" si="2"/>
        <v>4103</v>
      </c>
    </row>
    <row r="20" spans="1:9" ht="18.75" customHeight="1" x14ac:dyDescent="0.3">
      <c r="A20" s="29" t="s">
        <v>16</v>
      </c>
      <c r="B20" s="30" t="s">
        <v>4</v>
      </c>
      <c r="C20" s="30" t="s">
        <v>1</v>
      </c>
      <c r="D20" s="30" t="s">
        <v>5</v>
      </c>
      <c r="E20" s="30" t="s">
        <v>8</v>
      </c>
      <c r="F20" s="30" t="s">
        <v>6</v>
      </c>
      <c r="G20" s="30" t="s">
        <v>7</v>
      </c>
      <c r="H20" s="30" t="s">
        <v>9</v>
      </c>
      <c r="I20" s="31" t="s">
        <v>10</v>
      </c>
    </row>
    <row r="21" spans="1:9" ht="18.75" customHeight="1" x14ac:dyDescent="0.3">
      <c r="A21" s="1" t="s">
        <v>11</v>
      </c>
      <c r="B21" s="34">
        <f>SUM('Fall 2016 Total'!B12)</f>
        <v>6</v>
      </c>
      <c r="C21" s="48">
        <f>SUM(' August 8 - 31, 2016'!C21,September!C21,October!C21,November!C21,December!C21)</f>
        <v>0</v>
      </c>
      <c r="D21" s="23">
        <f>SUM(' August 8 - 31, 2016'!D21,September!D21,October!D21,November!D21,December!D21)</f>
        <v>1</v>
      </c>
      <c r="E21" s="23">
        <f>SUM(' August 8 - 31, 2016'!E21,September!E21,October!E21,November!E21,December!E21)</f>
        <v>3</v>
      </c>
      <c r="F21" s="23">
        <f>SUM(' August 8 - 31, 2016'!F21,September!F21,October!F21,November!F21,December!F21)</f>
        <v>2</v>
      </c>
      <c r="G21" s="23">
        <f>SUM(' August 8 - 31, 2016'!G21,September!G21,October!G21,November!G21,December!G21)</f>
        <v>0</v>
      </c>
      <c r="H21" s="23">
        <f>SUM(' August 8 - 31, 2016'!H21,September!H21,October!H21,November!H21,December!H21)</f>
        <v>0</v>
      </c>
      <c r="I21" s="37">
        <f>SUM(B21:H21)</f>
        <v>12</v>
      </c>
    </row>
    <row r="22" spans="1:9" ht="18.75" customHeight="1" x14ac:dyDescent="0.3">
      <c r="A22" s="1" t="s">
        <v>2</v>
      </c>
      <c r="B22" s="23">
        <f>SUM(' August 8 - 31, 2016'!B22,September!B22,October!B22,November!B22,December!B22)</f>
        <v>0</v>
      </c>
      <c r="C22" s="23">
        <f>SUM(' August 8 - 31, 2016'!C22,September!C22,October!C22,November!C22,December!C22)</f>
        <v>1</v>
      </c>
      <c r="D22" s="23">
        <f>SUM(' August 8 - 31, 2016'!D22,September!D22,October!D22,November!D22,December!D22)</f>
        <v>6</v>
      </c>
      <c r="E22" s="23">
        <f>SUM(' August 8 - 31, 2016'!E22,September!E22,October!E22,November!E22,December!E22)</f>
        <v>8</v>
      </c>
      <c r="F22" s="23">
        <f>SUM(' August 8 - 31, 2016'!F22,September!F22,October!F22,November!F22,December!F22)</f>
        <v>5</v>
      </c>
      <c r="G22" s="23">
        <f>SUM(' August 8 - 31, 2016'!G22,September!G22,October!G22,November!G22,December!G22)</f>
        <v>0</v>
      </c>
      <c r="H22" s="23">
        <f>SUM(' August 8 - 31, 2016'!H22,September!H22,October!H22,November!H22,December!H22)</f>
        <v>0</v>
      </c>
      <c r="I22" s="37">
        <f>SUM(B22:H22)</f>
        <v>20</v>
      </c>
    </row>
    <row r="23" spans="1:9" ht="18.75" customHeight="1" x14ac:dyDescent="0.3">
      <c r="A23" s="1" t="s">
        <v>3</v>
      </c>
      <c r="B23" s="23">
        <f>SUM(' August 8 - 31, 2016'!B23,September!B23,October!B23,November!B23,December!B23)</f>
        <v>0</v>
      </c>
      <c r="C23" s="23">
        <f>SUM(' August 8 - 31, 2016'!C23,September!C23,October!C23,November!C23,December!C23)</f>
        <v>3</v>
      </c>
      <c r="D23" s="23">
        <f>SUM(' August 8 - 31, 2016'!D23,September!D23,October!D23,November!D23,December!D23)</f>
        <v>3</v>
      </c>
      <c r="E23" s="23">
        <f>SUM(' August 8 - 31, 2016'!E23,September!E23,October!E23,November!E23,December!E23)</f>
        <v>3</v>
      </c>
      <c r="F23" s="23">
        <f>SUM(' August 8 - 31, 2016'!F23,September!F23,October!F23,November!F23,December!F23)</f>
        <v>2</v>
      </c>
      <c r="G23" s="23">
        <f>SUM(' August 8 - 31, 2016'!G23,September!G23,October!G23,November!G23,December!G23)</f>
        <v>0</v>
      </c>
      <c r="H23" s="23">
        <f>SUM(' August 8 - 31, 2016'!H23,September!H23,October!H23,November!H23,December!H23)</f>
        <v>0</v>
      </c>
      <c r="I23" s="37">
        <f>SUM(B23:H23)</f>
        <v>11</v>
      </c>
    </row>
    <row r="24" spans="1:9" ht="18.75" customHeight="1" x14ac:dyDescent="0.3">
      <c r="A24" s="14" t="s">
        <v>15</v>
      </c>
      <c r="B24" s="36">
        <f t="shared" ref="B24:I24" si="3">SUM(B21:B23)</f>
        <v>6</v>
      </c>
      <c r="C24" s="36">
        <f t="shared" si="3"/>
        <v>4</v>
      </c>
      <c r="D24" s="36">
        <f t="shared" si="3"/>
        <v>10</v>
      </c>
      <c r="E24" s="36">
        <f t="shared" si="3"/>
        <v>14</v>
      </c>
      <c r="F24" s="36">
        <f t="shared" si="3"/>
        <v>9</v>
      </c>
      <c r="G24" s="36">
        <f t="shared" si="3"/>
        <v>0</v>
      </c>
      <c r="H24" s="36">
        <f t="shared" si="3"/>
        <v>0</v>
      </c>
      <c r="I24" s="35">
        <f t="shared" si="3"/>
        <v>43</v>
      </c>
    </row>
    <row r="25" spans="1:9" x14ac:dyDescent="0.2">
      <c r="A25" s="17"/>
      <c r="I25" s="17"/>
    </row>
    <row r="28" spans="1:9" x14ac:dyDescent="0.2">
      <c r="F28" s="38"/>
    </row>
  </sheetData>
  <mergeCells count="2">
    <mergeCell ref="C2:F3"/>
    <mergeCell ref="H3:I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H3" sqref="H3:I3"/>
    </sheetView>
  </sheetViews>
  <sheetFormatPr defaultRowHeight="12.75" x14ac:dyDescent="0.2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 x14ac:dyDescent="0.2">
      <c r="C1" s="28"/>
      <c r="D1" s="28"/>
      <c r="E1" s="28"/>
    </row>
    <row r="2" spans="1:9" ht="13.5" x14ac:dyDescent="0.25">
      <c r="A2" s="10"/>
      <c r="B2" s="11"/>
      <c r="C2" s="51" t="s">
        <v>0</v>
      </c>
      <c r="D2" s="56"/>
      <c r="E2" s="56"/>
      <c r="F2" s="56"/>
      <c r="G2" s="10"/>
      <c r="H2" s="11"/>
      <c r="I2" s="11"/>
    </row>
    <row r="3" spans="1:9" ht="18.75" x14ac:dyDescent="0.3">
      <c r="A3" s="10"/>
      <c r="B3" s="11"/>
      <c r="C3" s="57"/>
      <c r="D3" s="57"/>
      <c r="E3" s="57"/>
      <c r="F3" s="57"/>
      <c r="G3" s="11"/>
      <c r="H3" s="49">
        <v>42736</v>
      </c>
      <c r="I3" s="50"/>
    </row>
    <row r="4" spans="1:9" ht="18.75" x14ac:dyDescent="0.3">
      <c r="A4" s="11"/>
      <c r="B4" s="11"/>
      <c r="C4" s="41"/>
      <c r="D4" s="41"/>
      <c r="E4" s="42"/>
      <c r="F4" s="12"/>
      <c r="G4" s="10"/>
      <c r="H4" s="11"/>
      <c r="I4" s="11"/>
    </row>
    <row r="5" spans="1:9" ht="16.5" x14ac:dyDescent="0.3">
      <c r="A5" s="3" t="s">
        <v>13</v>
      </c>
      <c r="B5" s="4" t="s">
        <v>4</v>
      </c>
      <c r="C5" s="40" t="s">
        <v>1</v>
      </c>
      <c r="D5" s="40" t="s">
        <v>5</v>
      </c>
      <c r="E5" s="40" t="s">
        <v>8</v>
      </c>
      <c r="F5" s="4" t="s">
        <v>6</v>
      </c>
      <c r="G5" s="4" t="s">
        <v>7</v>
      </c>
      <c r="H5" s="4" t="s">
        <v>9</v>
      </c>
      <c r="I5" s="13" t="s">
        <v>10</v>
      </c>
    </row>
    <row r="6" spans="1:9" ht="18.75" x14ac:dyDescent="0.3">
      <c r="A6" s="1" t="s">
        <v>11</v>
      </c>
      <c r="B6" s="2">
        <v>23</v>
      </c>
      <c r="C6" s="2">
        <v>107</v>
      </c>
      <c r="D6" s="2">
        <v>114</v>
      </c>
      <c r="E6" s="2">
        <v>91</v>
      </c>
      <c r="F6" s="2">
        <v>70</v>
      </c>
      <c r="G6" s="2">
        <v>36</v>
      </c>
      <c r="H6" s="2">
        <v>5</v>
      </c>
      <c r="I6" s="18">
        <f>SUM(B6:H6)</f>
        <v>446</v>
      </c>
    </row>
    <row r="7" spans="1:9" ht="18.75" x14ac:dyDescent="0.3">
      <c r="A7" s="1" t="s">
        <v>2</v>
      </c>
      <c r="B7" s="2">
        <v>7</v>
      </c>
      <c r="C7" s="2">
        <v>27</v>
      </c>
      <c r="D7" s="2">
        <v>65</v>
      </c>
      <c r="E7" s="2">
        <v>38</v>
      </c>
      <c r="F7" s="2">
        <v>33</v>
      </c>
      <c r="G7" s="2">
        <v>25</v>
      </c>
      <c r="H7" s="2">
        <v>7</v>
      </c>
      <c r="I7" s="18">
        <f>SUM(B7:H7)</f>
        <v>202</v>
      </c>
    </row>
    <row r="8" spans="1:9" ht="18.75" x14ac:dyDescent="0.3">
      <c r="A8" s="1" t="s">
        <v>3</v>
      </c>
      <c r="B8" s="2">
        <v>33</v>
      </c>
      <c r="C8" s="2">
        <v>82</v>
      </c>
      <c r="D8" s="2">
        <v>95</v>
      </c>
      <c r="E8" s="2">
        <v>69</v>
      </c>
      <c r="F8" s="2">
        <v>41</v>
      </c>
      <c r="G8" s="2">
        <v>40</v>
      </c>
      <c r="H8" s="2">
        <v>10</v>
      </c>
      <c r="I8" s="18">
        <f>SUM(B8:H8)</f>
        <v>370</v>
      </c>
    </row>
    <row r="9" spans="1:9" ht="18.75" x14ac:dyDescent="0.3">
      <c r="A9" s="14" t="s">
        <v>15</v>
      </c>
      <c r="B9" s="18">
        <f t="shared" ref="B9:I9" si="0">SUM(B6:B8)</f>
        <v>63</v>
      </c>
      <c r="C9" s="18">
        <f t="shared" si="0"/>
        <v>216</v>
      </c>
      <c r="D9" s="18">
        <f t="shared" si="0"/>
        <v>274</v>
      </c>
      <c r="E9" s="18">
        <f t="shared" si="0"/>
        <v>198</v>
      </c>
      <c r="F9" s="18">
        <f t="shared" si="0"/>
        <v>144</v>
      </c>
      <c r="G9" s="18">
        <f t="shared" si="0"/>
        <v>101</v>
      </c>
      <c r="H9" s="18">
        <f t="shared" si="0"/>
        <v>22</v>
      </c>
      <c r="I9" s="19">
        <f t="shared" si="0"/>
        <v>1018</v>
      </c>
    </row>
    <row r="10" spans="1:9" ht="16.5" x14ac:dyDescent="0.3">
      <c r="A10" s="5" t="s">
        <v>12</v>
      </c>
      <c r="B10" s="6" t="s">
        <v>4</v>
      </c>
      <c r="C10" s="6" t="s">
        <v>1</v>
      </c>
      <c r="D10" s="6" t="s">
        <v>5</v>
      </c>
      <c r="E10" s="6" t="s">
        <v>8</v>
      </c>
      <c r="F10" s="6" t="s">
        <v>6</v>
      </c>
      <c r="G10" s="6" t="s">
        <v>7</v>
      </c>
      <c r="H10" s="6" t="s">
        <v>9</v>
      </c>
      <c r="I10" s="15" t="s">
        <v>10</v>
      </c>
    </row>
    <row r="11" spans="1:9" ht="18.75" x14ac:dyDescent="0.3">
      <c r="A11" s="1" t="s">
        <v>11</v>
      </c>
      <c r="B11" s="2">
        <v>44</v>
      </c>
      <c r="C11" s="2">
        <v>67</v>
      </c>
      <c r="D11" s="2">
        <v>105</v>
      </c>
      <c r="E11" s="2">
        <v>72</v>
      </c>
      <c r="F11" s="2">
        <v>79</v>
      </c>
      <c r="G11" s="2">
        <v>32</v>
      </c>
      <c r="H11" s="2">
        <v>13</v>
      </c>
      <c r="I11" s="18">
        <f>SUM(B11:H11)</f>
        <v>412</v>
      </c>
    </row>
    <row r="12" spans="1:9" ht="18.75" x14ac:dyDescent="0.3">
      <c r="A12" s="1" t="s">
        <v>2</v>
      </c>
      <c r="B12" s="2">
        <v>0</v>
      </c>
      <c r="C12" s="2">
        <v>8</v>
      </c>
      <c r="D12" s="2">
        <v>13</v>
      </c>
      <c r="E12" s="2">
        <v>13</v>
      </c>
      <c r="F12" s="2">
        <v>6</v>
      </c>
      <c r="G12" s="2">
        <v>9</v>
      </c>
      <c r="H12" s="2">
        <v>0</v>
      </c>
      <c r="I12" s="18">
        <f>SUM(B12:H12)</f>
        <v>49</v>
      </c>
    </row>
    <row r="13" spans="1:9" ht="18.75" x14ac:dyDescent="0.3">
      <c r="A13" s="1" t="s">
        <v>3</v>
      </c>
      <c r="B13" s="2">
        <v>23</v>
      </c>
      <c r="C13" s="2">
        <v>59</v>
      </c>
      <c r="D13" s="2">
        <v>51</v>
      </c>
      <c r="E13" s="2">
        <v>57</v>
      </c>
      <c r="F13" s="2">
        <v>31</v>
      </c>
      <c r="G13" s="2">
        <v>20</v>
      </c>
      <c r="H13" s="2">
        <v>14</v>
      </c>
      <c r="I13" s="20">
        <f>SUM(B13:H13)</f>
        <v>255</v>
      </c>
    </row>
    <row r="14" spans="1:9" ht="18.75" x14ac:dyDescent="0.3">
      <c r="A14" s="14" t="s">
        <v>15</v>
      </c>
      <c r="B14" s="18">
        <f t="shared" ref="B14:I14" si="1">SUM(B11:B13)</f>
        <v>67</v>
      </c>
      <c r="C14" s="18">
        <f t="shared" si="1"/>
        <v>134</v>
      </c>
      <c r="D14" s="18">
        <f t="shared" si="1"/>
        <v>169</v>
      </c>
      <c r="E14" s="18">
        <f t="shared" si="1"/>
        <v>142</v>
      </c>
      <c r="F14" s="18">
        <f t="shared" si="1"/>
        <v>116</v>
      </c>
      <c r="G14" s="18">
        <f t="shared" si="1"/>
        <v>61</v>
      </c>
      <c r="H14" s="18">
        <f t="shared" si="1"/>
        <v>27</v>
      </c>
      <c r="I14" s="19">
        <f t="shared" si="1"/>
        <v>716</v>
      </c>
    </row>
    <row r="15" spans="1:9" ht="16.5" x14ac:dyDescent="0.3">
      <c r="A15" s="7" t="s">
        <v>14</v>
      </c>
      <c r="B15" s="8" t="s">
        <v>4</v>
      </c>
      <c r="C15" s="8" t="s">
        <v>1</v>
      </c>
      <c r="D15" s="8" t="s">
        <v>5</v>
      </c>
      <c r="E15" s="8" t="s">
        <v>8</v>
      </c>
      <c r="F15" s="8" t="s">
        <v>6</v>
      </c>
      <c r="G15" s="8" t="s">
        <v>7</v>
      </c>
      <c r="H15" s="8" t="s">
        <v>9</v>
      </c>
      <c r="I15" s="16" t="s">
        <v>10</v>
      </c>
    </row>
    <row r="16" spans="1:9" ht="18.75" x14ac:dyDescent="0.3">
      <c r="A16" s="1" t="s">
        <v>11</v>
      </c>
      <c r="B16" s="2">
        <v>43</v>
      </c>
      <c r="C16" s="2">
        <v>104</v>
      </c>
      <c r="D16" s="2">
        <v>118</v>
      </c>
      <c r="E16" s="2">
        <v>116</v>
      </c>
      <c r="F16" s="2">
        <v>68</v>
      </c>
      <c r="G16" s="2">
        <v>15</v>
      </c>
      <c r="H16" s="2">
        <v>5</v>
      </c>
      <c r="I16" s="18">
        <f>SUM(B16:H16)</f>
        <v>469</v>
      </c>
    </row>
    <row r="17" spans="1:9" ht="18.75" x14ac:dyDescent="0.3">
      <c r="A17" s="1" t="s">
        <v>2</v>
      </c>
      <c r="B17" s="2">
        <v>1</v>
      </c>
      <c r="C17" s="2">
        <v>40</v>
      </c>
      <c r="D17" s="2">
        <v>43</v>
      </c>
      <c r="E17" s="2">
        <v>32</v>
      </c>
      <c r="F17" s="2">
        <v>24</v>
      </c>
      <c r="G17" s="2">
        <v>13</v>
      </c>
      <c r="H17" s="2">
        <v>4</v>
      </c>
      <c r="I17" s="18">
        <f>SUM(B17:H17)</f>
        <v>157</v>
      </c>
    </row>
    <row r="18" spans="1:9" ht="18.75" x14ac:dyDescent="0.3">
      <c r="A18" s="1" t="s">
        <v>3</v>
      </c>
      <c r="B18" s="2">
        <v>36</v>
      </c>
      <c r="C18" s="2">
        <v>109</v>
      </c>
      <c r="D18" s="2">
        <v>124</v>
      </c>
      <c r="E18" s="2">
        <v>103</v>
      </c>
      <c r="F18" s="2">
        <v>45</v>
      </c>
      <c r="G18" s="2">
        <v>17</v>
      </c>
      <c r="H18" s="2">
        <v>9</v>
      </c>
      <c r="I18" s="18">
        <f>SUM(B18:H18)</f>
        <v>443</v>
      </c>
    </row>
    <row r="19" spans="1:9" ht="18.75" x14ac:dyDescent="0.3">
      <c r="A19" s="14" t="s">
        <v>15</v>
      </c>
      <c r="B19" s="18">
        <f t="shared" ref="B19:I19" si="2">SUM(B16:B18)</f>
        <v>80</v>
      </c>
      <c r="C19" s="18">
        <f t="shared" si="2"/>
        <v>253</v>
      </c>
      <c r="D19" s="18">
        <f t="shared" si="2"/>
        <v>285</v>
      </c>
      <c r="E19" s="18">
        <f t="shared" si="2"/>
        <v>251</v>
      </c>
      <c r="F19" s="18">
        <f t="shared" si="2"/>
        <v>137</v>
      </c>
      <c r="G19" s="18">
        <f t="shared" si="2"/>
        <v>45</v>
      </c>
      <c r="H19" s="18">
        <f t="shared" si="2"/>
        <v>18</v>
      </c>
      <c r="I19" s="19">
        <f t="shared" si="2"/>
        <v>1069</v>
      </c>
    </row>
    <row r="20" spans="1:9" ht="18.75" customHeight="1" x14ac:dyDescent="0.3">
      <c r="A20" s="29" t="s">
        <v>16</v>
      </c>
      <c r="B20" s="30" t="s">
        <v>4</v>
      </c>
      <c r="C20" s="30" t="s">
        <v>1</v>
      </c>
      <c r="D20" s="30" t="s">
        <v>5</v>
      </c>
      <c r="E20" s="30" t="s">
        <v>8</v>
      </c>
      <c r="F20" s="30" t="s">
        <v>6</v>
      </c>
      <c r="G20" s="30" t="s">
        <v>7</v>
      </c>
      <c r="H20" s="30" t="s">
        <v>9</v>
      </c>
      <c r="I20" s="31" t="s">
        <v>10</v>
      </c>
    </row>
    <row r="21" spans="1:9" ht="18.75" customHeight="1" x14ac:dyDescent="0.3">
      <c r="A21" s="1" t="s">
        <v>11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37">
        <f>SUM(B21:H21)</f>
        <v>0</v>
      </c>
    </row>
    <row r="22" spans="1:9" ht="18.75" customHeight="1" x14ac:dyDescent="0.3">
      <c r="A22" s="1" t="s">
        <v>2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37">
        <f>SUM(B22:H22)</f>
        <v>0</v>
      </c>
    </row>
    <row r="23" spans="1:9" ht="18.75" customHeight="1" x14ac:dyDescent="0.3">
      <c r="A23" s="1" t="s">
        <v>3</v>
      </c>
      <c r="B23" s="2">
        <v>0</v>
      </c>
      <c r="C23" s="2">
        <v>0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37">
        <f>SUM(B23:H23)</f>
        <v>1</v>
      </c>
    </row>
    <row r="24" spans="1:9" ht="18.75" customHeight="1" x14ac:dyDescent="0.3">
      <c r="A24" s="14" t="s">
        <v>15</v>
      </c>
      <c r="B24" s="37">
        <f t="shared" ref="B24:H24" si="3">SUM(B21:B23)</f>
        <v>0</v>
      </c>
      <c r="C24" s="37">
        <f t="shared" si="3"/>
        <v>0</v>
      </c>
      <c r="D24" s="37">
        <f t="shared" si="3"/>
        <v>0</v>
      </c>
      <c r="E24" s="37">
        <f t="shared" si="3"/>
        <v>1</v>
      </c>
      <c r="F24" s="37">
        <f t="shared" si="3"/>
        <v>0</v>
      </c>
      <c r="G24" s="37">
        <f t="shared" si="3"/>
        <v>0</v>
      </c>
      <c r="H24" s="37">
        <f t="shared" si="3"/>
        <v>0</v>
      </c>
      <c r="I24" s="37">
        <f>SUM(I21:I23)</f>
        <v>1</v>
      </c>
    </row>
    <row r="25" spans="1:9" x14ac:dyDescent="0.2">
      <c r="A25" s="17"/>
      <c r="I25" s="17"/>
    </row>
  </sheetData>
  <sheetProtection sheet="1" selectLockedCells="1"/>
  <mergeCells count="2">
    <mergeCell ref="H3:I3"/>
    <mergeCell ref="C2:F3"/>
  </mergeCells>
  <phoneticPr fontId="2" type="noConversion"/>
  <pageMargins left="0.75" right="0.75" top="0.5" bottom="1" header="0.5" footer="0.5"/>
  <pageSetup orientation="landscape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H3" sqref="H3:I3"/>
    </sheetView>
  </sheetViews>
  <sheetFormatPr defaultRowHeight="12.75" x14ac:dyDescent="0.2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 x14ac:dyDescent="0.2">
      <c r="C1" s="28"/>
      <c r="D1" s="28"/>
      <c r="E1" s="28"/>
    </row>
    <row r="2" spans="1:9" ht="13.5" x14ac:dyDescent="0.25">
      <c r="A2" s="10"/>
      <c r="B2" s="11"/>
      <c r="C2" s="51" t="s">
        <v>0</v>
      </c>
      <c r="D2" s="54"/>
      <c r="E2" s="54"/>
      <c r="F2" s="54"/>
      <c r="G2" s="10"/>
      <c r="H2" s="11"/>
      <c r="I2" s="11"/>
    </row>
    <row r="3" spans="1:9" ht="18.75" x14ac:dyDescent="0.3">
      <c r="A3" s="10"/>
      <c r="B3" s="11"/>
      <c r="C3" s="55"/>
      <c r="D3" s="55"/>
      <c r="E3" s="55"/>
      <c r="F3" s="55"/>
      <c r="G3" s="11"/>
      <c r="H3" s="49">
        <v>42767</v>
      </c>
      <c r="I3" s="50"/>
    </row>
    <row r="4" spans="1:9" ht="18.75" x14ac:dyDescent="0.3">
      <c r="A4" s="11"/>
      <c r="B4" s="11"/>
      <c r="C4" s="41"/>
      <c r="D4" s="41"/>
      <c r="E4" s="42"/>
      <c r="F4" s="12"/>
      <c r="G4" s="10"/>
      <c r="H4" s="11"/>
      <c r="I4" s="11"/>
    </row>
    <row r="5" spans="1:9" ht="16.5" x14ac:dyDescent="0.3">
      <c r="A5" s="3" t="s">
        <v>13</v>
      </c>
      <c r="B5" s="4" t="s">
        <v>4</v>
      </c>
      <c r="C5" s="40" t="s">
        <v>1</v>
      </c>
      <c r="D5" s="40" t="s">
        <v>5</v>
      </c>
      <c r="E5" s="40" t="s">
        <v>8</v>
      </c>
      <c r="F5" s="4" t="s">
        <v>6</v>
      </c>
      <c r="G5" s="4" t="s">
        <v>7</v>
      </c>
      <c r="H5" s="4" t="s">
        <v>9</v>
      </c>
      <c r="I5" s="13" t="s">
        <v>10</v>
      </c>
    </row>
    <row r="6" spans="1:9" ht="18.75" x14ac:dyDescent="0.3">
      <c r="A6" s="1" t="s">
        <v>11</v>
      </c>
      <c r="B6" s="2">
        <v>18</v>
      </c>
      <c r="C6" s="2">
        <v>49</v>
      </c>
      <c r="D6" s="2">
        <v>90</v>
      </c>
      <c r="E6" s="2">
        <v>85</v>
      </c>
      <c r="F6" s="2">
        <v>73</v>
      </c>
      <c r="G6" s="2">
        <v>43</v>
      </c>
      <c r="H6" s="2">
        <v>12</v>
      </c>
      <c r="I6" s="18">
        <f>SUM(B6:H6)</f>
        <v>370</v>
      </c>
    </row>
    <row r="7" spans="1:9" ht="18.75" x14ac:dyDescent="0.3">
      <c r="A7" s="1" t="s">
        <v>2</v>
      </c>
      <c r="B7" s="2">
        <v>17</v>
      </c>
      <c r="C7" s="2">
        <v>30</v>
      </c>
      <c r="D7" s="2">
        <v>40</v>
      </c>
      <c r="E7" s="2">
        <v>59</v>
      </c>
      <c r="F7" s="2">
        <v>39</v>
      </c>
      <c r="G7" s="2">
        <v>30</v>
      </c>
      <c r="H7" s="2">
        <v>19</v>
      </c>
      <c r="I7" s="18">
        <f>SUM(B7:H7)</f>
        <v>234</v>
      </c>
    </row>
    <row r="8" spans="1:9" ht="18.75" x14ac:dyDescent="0.3">
      <c r="A8" s="1" t="s">
        <v>3</v>
      </c>
      <c r="B8" s="2">
        <v>20</v>
      </c>
      <c r="C8" s="2">
        <v>62</v>
      </c>
      <c r="D8" s="2">
        <v>85</v>
      </c>
      <c r="E8" s="2">
        <v>61</v>
      </c>
      <c r="F8" s="2">
        <v>48</v>
      </c>
      <c r="G8" s="2">
        <v>42</v>
      </c>
      <c r="H8" s="2">
        <v>18</v>
      </c>
      <c r="I8" s="18">
        <f>SUM(B8:H8)</f>
        <v>336</v>
      </c>
    </row>
    <row r="9" spans="1:9" ht="18.75" x14ac:dyDescent="0.3">
      <c r="A9" s="14" t="s">
        <v>15</v>
      </c>
      <c r="B9" s="18">
        <f t="shared" ref="B9:I9" si="0">SUM(B6:B8)</f>
        <v>55</v>
      </c>
      <c r="C9" s="18">
        <f t="shared" si="0"/>
        <v>141</v>
      </c>
      <c r="D9" s="18">
        <f t="shared" si="0"/>
        <v>215</v>
      </c>
      <c r="E9" s="18">
        <f t="shared" si="0"/>
        <v>205</v>
      </c>
      <c r="F9" s="18">
        <f t="shared" si="0"/>
        <v>160</v>
      </c>
      <c r="G9" s="18">
        <f t="shared" si="0"/>
        <v>115</v>
      </c>
      <c r="H9" s="18">
        <f t="shared" si="0"/>
        <v>49</v>
      </c>
      <c r="I9" s="19">
        <f t="shared" si="0"/>
        <v>940</v>
      </c>
    </row>
    <row r="10" spans="1:9" ht="16.5" x14ac:dyDescent="0.3">
      <c r="A10" s="5" t="s">
        <v>12</v>
      </c>
      <c r="B10" s="6" t="s">
        <v>4</v>
      </c>
      <c r="C10" s="6" t="s">
        <v>1</v>
      </c>
      <c r="D10" s="6" t="s">
        <v>5</v>
      </c>
      <c r="E10" s="6" t="s">
        <v>8</v>
      </c>
      <c r="F10" s="6" t="s">
        <v>6</v>
      </c>
      <c r="G10" s="6" t="s">
        <v>7</v>
      </c>
      <c r="H10" s="6" t="s">
        <v>9</v>
      </c>
      <c r="I10" s="15" t="s">
        <v>10</v>
      </c>
    </row>
    <row r="11" spans="1:9" ht="18.75" x14ac:dyDescent="0.3">
      <c r="A11" s="1" t="s">
        <v>11</v>
      </c>
      <c r="B11" s="2">
        <v>21</v>
      </c>
      <c r="C11" s="2">
        <v>45</v>
      </c>
      <c r="D11" s="2">
        <v>41</v>
      </c>
      <c r="E11" s="2">
        <v>36</v>
      </c>
      <c r="F11" s="2">
        <v>25</v>
      </c>
      <c r="G11" s="2">
        <v>14</v>
      </c>
      <c r="H11" s="2">
        <v>5</v>
      </c>
      <c r="I11" s="18">
        <f>SUM(B11:H11)</f>
        <v>187</v>
      </c>
    </row>
    <row r="12" spans="1:9" ht="18.75" x14ac:dyDescent="0.3">
      <c r="A12" s="1" t="s">
        <v>2</v>
      </c>
      <c r="B12" s="2">
        <v>2</v>
      </c>
      <c r="C12" s="2">
        <v>15</v>
      </c>
      <c r="D12" s="2">
        <v>17</v>
      </c>
      <c r="E12" s="2">
        <v>9</v>
      </c>
      <c r="F12" s="2">
        <v>3</v>
      </c>
      <c r="G12" s="2">
        <v>7</v>
      </c>
      <c r="H12" s="2">
        <v>2</v>
      </c>
      <c r="I12" s="18">
        <f>SUM(B12:H12)</f>
        <v>55</v>
      </c>
    </row>
    <row r="13" spans="1:9" ht="18.75" x14ac:dyDescent="0.3">
      <c r="A13" s="1" t="s">
        <v>3</v>
      </c>
      <c r="B13" s="2">
        <v>17</v>
      </c>
      <c r="C13" s="2">
        <v>31</v>
      </c>
      <c r="D13" s="2">
        <v>27</v>
      </c>
      <c r="E13" s="2">
        <v>20</v>
      </c>
      <c r="F13" s="2">
        <v>15</v>
      </c>
      <c r="G13" s="2">
        <v>18</v>
      </c>
      <c r="H13" s="2">
        <v>10</v>
      </c>
      <c r="I13" s="20">
        <f>SUM(B13:H13)</f>
        <v>138</v>
      </c>
    </row>
    <row r="14" spans="1:9" ht="18.75" x14ac:dyDescent="0.3">
      <c r="A14" s="14" t="s">
        <v>15</v>
      </c>
      <c r="B14" s="18">
        <f t="shared" ref="B14:I14" si="1">SUM(B11:B13)</f>
        <v>40</v>
      </c>
      <c r="C14" s="18">
        <f t="shared" si="1"/>
        <v>91</v>
      </c>
      <c r="D14" s="18">
        <f t="shared" si="1"/>
        <v>85</v>
      </c>
      <c r="E14" s="18">
        <f t="shared" si="1"/>
        <v>65</v>
      </c>
      <c r="F14" s="18">
        <f t="shared" si="1"/>
        <v>43</v>
      </c>
      <c r="G14" s="18">
        <f t="shared" si="1"/>
        <v>39</v>
      </c>
      <c r="H14" s="18">
        <f t="shared" si="1"/>
        <v>17</v>
      </c>
      <c r="I14" s="19">
        <f t="shared" si="1"/>
        <v>380</v>
      </c>
    </row>
    <row r="15" spans="1:9" ht="16.5" x14ac:dyDescent="0.3">
      <c r="A15" s="7" t="s">
        <v>14</v>
      </c>
      <c r="B15" s="8" t="s">
        <v>4</v>
      </c>
      <c r="C15" s="8" t="s">
        <v>1</v>
      </c>
      <c r="D15" s="8" t="s">
        <v>5</v>
      </c>
      <c r="E15" s="8" t="s">
        <v>8</v>
      </c>
      <c r="F15" s="8" t="s">
        <v>6</v>
      </c>
      <c r="G15" s="8" t="s">
        <v>7</v>
      </c>
      <c r="H15" s="8" t="s">
        <v>9</v>
      </c>
      <c r="I15" s="16" t="s">
        <v>10</v>
      </c>
    </row>
    <row r="16" spans="1:9" ht="18.75" x14ac:dyDescent="0.3">
      <c r="A16" s="1" t="s">
        <v>11</v>
      </c>
      <c r="B16" s="2">
        <v>22</v>
      </c>
      <c r="C16" s="2">
        <v>99</v>
      </c>
      <c r="D16" s="2">
        <v>102</v>
      </c>
      <c r="E16" s="2">
        <v>93</v>
      </c>
      <c r="F16" s="2">
        <v>40</v>
      </c>
      <c r="G16" s="2">
        <v>9</v>
      </c>
      <c r="H16" s="2">
        <v>1</v>
      </c>
      <c r="I16" s="18">
        <f>SUM(B16:H16)</f>
        <v>366</v>
      </c>
    </row>
    <row r="17" spans="1:9" ht="18.75" x14ac:dyDescent="0.3">
      <c r="A17" s="1" t="s">
        <v>2</v>
      </c>
      <c r="B17" s="2">
        <v>4</v>
      </c>
      <c r="C17" s="2">
        <v>27</v>
      </c>
      <c r="D17" s="2">
        <v>54</v>
      </c>
      <c r="E17" s="2">
        <v>39</v>
      </c>
      <c r="F17" s="2">
        <v>23</v>
      </c>
      <c r="G17" s="2">
        <v>10</v>
      </c>
      <c r="H17" s="2">
        <v>1</v>
      </c>
      <c r="I17" s="18">
        <f>SUM(B17:H17)</f>
        <v>158</v>
      </c>
    </row>
    <row r="18" spans="1:9" ht="18.75" x14ac:dyDescent="0.3">
      <c r="A18" s="1" t="s">
        <v>3</v>
      </c>
      <c r="B18" s="2">
        <v>27</v>
      </c>
      <c r="C18" s="2">
        <v>92</v>
      </c>
      <c r="D18" s="2">
        <v>116</v>
      </c>
      <c r="E18" s="2">
        <v>102</v>
      </c>
      <c r="F18" s="2">
        <v>52</v>
      </c>
      <c r="G18" s="2">
        <v>13</v>
      </c>
      <c r="H18" s="2">
        <v>1</v>
      </c>
      <c r="I18" s="18">
        <f>SUM(B18:H18)</f>
        <v>403</v>
      </c>
    </row>
    <row r="19" spans="1:9" ht="18.75" x14ac:dyDescent="0.3">
      <c r="A19" s="14" t="s">
        <v>15</v>
      </c>
      <c r="B19" s="18">
        <f t="shared" ref="B19:I19" si="2">SUM(B16:B18)</f>
        <v>53</v>
      </c>
      <c r="C19" s="18">
        <f t="shared" si="2"/>
        <v>218</v>
      </c>
      <c r="D19" s="18">
        <f t="shared" si="2"/>
        <v>272</v>
      </c>
      <c r="E19" s="18">
        <f t="shared" si="2"/>
        <v>234</v>
      </c>
      <c r="F19" s="18">
        <f t="shared" si="2"/>
        <v>115</v>
      </c>
      <c r="G19" s="18">
        <f t="shared" si="2"/>
        <v>32</v>
      </c>
      <c r="H19" s="18">
        <f t="shared" si="2"/>
        <v>3</v>
      </c>
      <c r="I19" s="19">
        <f t="shared" si="2"/>
        <v>927</v>
      </c>
    </row>
    <row r="20" spans="1:9" ht="18.75" customHeight="1" x14ac:dyDescent="0.3">
      <c r="A20" s="29" t="s">
        <v>16</v>
      </c>
      <c r="B20" s="30" t="s">
        <v>4</v>
      </c>
      <c r="C20" s="30" t="s">
        <v>1</v>
      </c>
      <c r="D20" s="30" t="s">
        <v>5</v>
      </c>
      <c r="E20" s="30" t="s">
        <v>8</v>
      </c>
      <c r="F20" s="30" t="s">
        <v>6</v>
      </c>
      <c r="G20" s="30" t="s">
        <v>7</v>
      </c>
      <c r="H20" s="30" t="s">
        <v>9</v>
      </c>
      <c r="I20" s="31" t="s">
        <v>10</v>
      </c>
    </row>
    <row r="21" spans="1:9" ht="18.75" customHeight="1" x14ac:dyDescent="0.3">
      <c r="A21" s="1" t="s">
        <v>11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37">
        <f>SUM(B21:H21)</f>
        <v>0</v>
      </c>
    </row>
    <row r="22" spans="1:9" ht="18.75" customHeight="1" x14ac:dyDescent="0.3">
      <c r="A22" s="1" t="s">
        <v>2</v>
      </c>
      <c r="B22" s="2">
        <v>0</v>
      </c>
      <c r="C22" s="2">
        <v>2</v>
      </c>
      <c r="D22" s="2">
        <v>8</v>
      </c>
      <c r="E22" s="2">
        <v>5</v>
      </c>
      <c r="F22" s="2">
        <v>1</v>
      </c>
      <c r="G22" s="2">
        <v>0</v>
      </c>
      <c r="H22" s="2">
        <v>0</v>
      </c>
      <c r="I22" s="37">
        <f>SUM(B22:H22)</f>
        <v>16</v>
      </c>
    </row>
    <row r="23" spans="1:9" ht="18.75" customHeight="1" x14ac:dyDescent="0.3">
      <c r="A23" s="1" t="s">
        <v>3</v>
      </c>
      <c r="B23" s="2">
        <v>0</v>
      </c>
      <c r="C23" s="2">
        <v>0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37">
        <f>SUM(B23:H23)</f>
        <v>1</v>
      </c>
    </row>
    <row r="24" spans="1:9" ht="18.75" customHeight="1" x14ac:dyDescent="0.3">
      <c r="A24" s="14" t="s">
        <v>15</v>
      </c>
      <c r="B24" s="37">
        <f t="shared" ref="B24:H24" si="3">SUM(B21:B23)</f>
        <v>0</v>
      </c>
      <c r="C24" s="37">
        <f t="shared" si="3"/>
        <v>2</v>
      </c>
      <c r="D24" s="37">
        <f t="shared" si="3"/>
        <v>8</v>
      </c>
      <c r="E24" s="37">
        <f t="shared" si="3"/>
        <v>6</v>
      </c>
      <c r="F24" s="37">
        <f t="shared" si="3"/>
        <v>1</v>
      </c>
      <c r="G24" s="37">
        <f t="shared" si="3"/>
        <v>0</v>
      </c>
      <c r="H24" s="37">
        <f t="shared" si="3"/>
        <v>0</v>
      </c>
      <c r="I24" s="37">
        <f>SUM(I21:I23)</f>
        <v>17</v>
      </c>
    </row>
    <row r="25" spans="1:9" x14ac:dyDescent="0.2">
      <c r="A25" s="17"/>
      <c r="I25" s="17"/>
    </row>
  </sheetData>
  <sheetProtection sheet="1" selectLockedCells="1"/>
  <mergeCells count="2">
    <mergeCell ref="H3:I3"/>
    <mergeCell ref="C2:F3"/>
  </mergeCells>
  <phoneticPr fontId="2" type="noConversion"/>
  <pageMargins left="0.75" right="0.75" top="0.5" bottom="1" header="0.5" footer="0.5"/>
  <pageSetup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3" sqref="H3:I3"/>
    </sheetView>
  </sheetViews>
  <sheetFormatPr defaultRowHeight="12.75" x14ac:dyDescent="0.2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 x14ac:dyDescent="0.2">
      <c r="C1" s="28"/>
      <c r="D1" s="28"/>
      <c r="E1" s="28"/>
    </row>
    <row r="2" spans="1:9" ht="13.5" x14ac:dyDescent="0.25">
      <c r="A2" s="10"/>
      <c r="B2" s="11"/>
      <c r="C2" s="51" t="s">
        <v>0</v>
      </c>
      <c r="D2" s="54"/>
      <c r="E2" s="54"/>
      <c r="F2" s="54"/>
      <c r="G2" s="10"/>
      <c r="H2" s="11"/>
      <c r="I2" s="11"/>
    </row>
    <row r="3" spans="1:9" ht="18.75" x14ac:dyDescent="0.3">
      <c r="A3" s="10"/>
      <c r="B3" s="11"/>
      <c r="C3" s="55"/>
      <c r="D3" s="55"/>
      <c r="E3" s="55"/>
      <c r="F3" s="55"/>
      <c r="G3" s="11"/>
      <c r="H3" s="49">
        <v>42795</v>
      </c>
      <c r="I3" s="50"/>
    </row>
    <row r="4" spans="1:9" ht="18.75" x14ac:dyDescent="0.3">
      <c r="A4" s="11"/>
      <c r="B4" s="11"/>
      <c r="C4" s="41"/>
      <c r="D4" s="41"/>
      <c r="E4" s="42"/>
      <c r="F4" s="12"/>
      <c r="G4" s="10"/>
      <c r="H4" s="11"/>
      <c r="I4" s="11"/>
    </row>
    <row r="5" spans="1:9" ht="16.5" x14ac:dyDescent="0.3">
      <c r="A5" s="3" t="s">
        <v>13</v>
      </c>
      <c r="B5" s="4" t="s">
        <v>4</v>
      </c>
      <c r="C5" s="40" t="s">
        <v>1</v>
      </c>
      <c r="D5" s="40" t="s">
        <v>5</v>
      </c>
      <c r="E5" s="40" t="s">
        <v>8</v>
      </c>
      <c r="F5" s="4" t="s">
        <v>6</v>
      </c>
      <c r="G5" s="4" t="s">
        <v>7</v>
      </c>
      <c r="H5" s="4" t="s">
        <v>9</v>
      </c>
      <c r="I5" s="13" t="s">
        <v>10</v>
      </c>
    </row>
    <row r="6" spans="1:9" ht="18.75" x14ac:dyDescent="0.3">
      <c r="A6" s="1" t="s">
        <v>11</v>
      </c>
      <c r="B6" s="2">
        <v>11</v>
      </c>
      <c r="C6" s="2">
        <v>38</v>
      </c>
      <c r="D6" s="2">
        <v>68</v>
      </c>
      <c r="E6" s="2">
        <v>67</v>
      </c>
      <c r="F6" s="2">
        <v>46</v>
      </c>
      <c r="G6" s="2">
        <v>27</v>
      </c>
      <c r="H6" s="2">
        <v>4</v>
      </c>
      <c r="I6" s="18">
        <f>SUM(B6:H6)</f>
        <v>261</v>
      </c>
    </row>
    <row r="7" spans="1:9" ht="18.75" x14ac:dyDescent="0.3">
      <c r="A7" s="1" t="s">
        <v>2</v>
      </c>
      <c r="B7" s="2">
        <v>5</v>
      </c>
      <c r="C7" s="2">
        <v>40</v>
      </c>
      <c r="D7" s="2">
        <v>81</v>
      </c>
      <c r="E7" s="2">
        <v>99</v>
      </c>
      <c r="F7" s="2">
        <v>66</v>
      </c>
      <c r="G7" s="2">
        <v>35</v>
      </c>
      <c r="H7" s="2">
        <v>5</v>
      </c>
      <c r="I7" s="18">
        <f>SUM(B7:H7)</f>
        <v>331</v>
      </c>
    </row>
    <row r="8" spans="1:9" ht="18.75" x14ac:dyDescent="0.3">
      <c r="A8" s="1" t="s">
        <v>3</v>
      </c>
      <c r="B8" s="2">
        <v>6</v>
      </c>
      <c r="C8" s="2">
        <v>37</v>
      </c>
      <c r="D8" s="2">
        <v>56</v>
      </c>
      <c r="E8" s="2">
        <v>58</v>
      </c>
      <c r="F8" s="2">
        <v>42</v>
      </c>
      <c r="G8" s="2">
        <v>24</v>
      </c>
      <c r="H8" s="2">
        <v>4</v>
      </c>
      <c r="I8" s="18">
        <f>SUM(B8:H8)</f>
        <v>227</v>
      </c>
    </row>
    <row r="9" spans="1:9" ht="18.75" x14ac:dyDescent="0.3">
      <c r="A9" s="14" t="s">
        <v>15</v>
      </c>
      <c r="B9" s="18">
        <f t="shared" ref="B9:I9" si="0">SUM(B6:B8)</f>
        <v>22</v>
      </c>
      <c r="C9" s="18">
        <f t="shared" si="0"/>
        <v>115</v>
      </c>
      <c r="D9" s="18">
        <f t="shared" si="0"/>
        <v>205</v>
      </c>
      <c r="E9" s="18">
        <f t="shared" si="0"/>
        <v>224</v>
      </c>
      <c r="F9" s="18">
        <f t="shared" si="0"/>
        <v>154</v>
      </c>
      <c r="G9" s="18">
        <f t="shared" si="0"/>
        <v>86</v>
      </c>
      <c r="H9" s="18">
        <f t="shared" si="0"/>
        <v>13</v>
      </c>
      <c r="I9" s="19">
        <f t="shared" si="0"/>
        <v>819</v>
      </c>
    </row>
    <row r="10" spans="1:9" ht="16.5" x14ac:dyDescent="0.3">
      <c r="A10" s="5" t="s">
        <v>12</v>
      </c>
      <c r="B10" s="6" t="s">
        <v>4</v>
      </c>
      <c r="C10" s="6" t="s">
        <v>1</v>
      </c>
      <c r="D10" s="6" t="s">
        <v>5</v>
      </c>
      <c r="E10" s="6" t="s">
        <v>8</v>
      </c>
      <c r="F10" s="6" t="s">
        <v>6</v>
      </c>
      <c r="G10" s="6" t="s">
        <v>7</v>
      </c>
      <c r="H10" s="6" t="s">
        <v>9</v>
      </c>
      <c r="I10" s="15" t="s">
        <v>10</v>
      </c>
    </row>
    <row r="11" spans="1:9" ht="18.75" x14ac:dyDescent="0.3">
      <c r="A11" s="1" t="s">
        <v>11</v>
      </c>
      <c r="B11" s="2">
        <v>7</v>
      </c>
      <c r="C11" s="2">
        <v>26</v>
      </c>
      <c r="D11" s="2">
        <v>29</v>
      </c>
      <c r="E11" s="2">
        <v>21</v>
      </c>
      <c r="F11" s="2">
        <v>28</v>
      </c>
      <c r="G11" s="2">
        <v>12</v>
      </c>
      <c r="H11" s="2">
        <v>3</v>
      </c>
      <c r="I11" s="18">
        <f>SUM(B11:H11)</f>
        <v>126</v>
      </c>
    </row>
    <row r="12" spans="1:9" ht="18.75" x14ac:dyDescent="0.3">
      <c r="A12" s="1" t="s">
        <v>2</v>
      </c>
      <c r="B12" s="2">
        <v>0</v>
      </c>
      <c r="C12" s="2">
        <v>8</v>
      </c>
      <c r="D12" s="2">
        <v>7</v>
      </c>
      <c r="E12" s="2">
        <v>12</v>
      </c>
      <c r="F12" s="2">
        <v>9</v>
      </c>
      <c r="G12" s="2">
        <v>6</v>
      </c>
      <c r="H12" s="2">
        <v>0</v>
      </c>
      <c r="I12" s="18">
        <f>SUM(B12:H12)</f>
        <v>42</v>
      </c>
    </row>
    <row r="13" spans="1:9" ht="18.75" x14ac:dyDescent="0.3">
      <c r="A13" s="1" t="s">
        <v>3</v>
      </c>
      <c r="B13" s="2">
        <v>9</v>
      </c>
      <c r="C13" s="2">
        <v>33</v>
      </c>
      <c r="D13" s="2">
        <v>20</v>
      </c>
      <c r="E13" s="2">
        <v>28</v>
      </c>
      <c r="F13" s="2">
        <v>7</v>
      </c>
      <c r="G13" s="2">
        <v>10</v>
      </c>
      <c r="H13" s="2">
        <v>6</v>
      </c>
      <c r="I13" s="20">
        <f>SUM(B13:H13)</f>
        <v>113</v>
      </c>
    </row>
    <row r="14" spans="1:9" ht="18.75" x14ac:dyDescent="0.3">
      <c r="A14" s="14" t="s">
        <v>15</v>
      </c>
      <c r="B14" s="18">
        <f t="shared" ref="B14:I14" si="1">SUM(B11:B13)</f>
        <v>16</v>
      </c>
      <c r="C14" s="18">
        <f t="shared" si="1"/>
        <v>67</v>
      </c>
      <c r="D14" s="18">
        <f t="shared" si="1"/>
        <v>56</v>
      </c>
      <c r="E14" s="18">
        <f t="shared" si="1"/>
        <v>61</v>
      </c>
      <c r="F14" s="18">
        <f t="shared" si="1"/>
        <v>44</v>
      </c>
      <c r="G14" s="18">
        <f t="shared" si="1"/>
        <v>28</v>
      </c>
      <c r="H14" s="18">
        <f t="shared" si="1"/>
        <v>9</v>
      </c>
      <c r="I14" s="35">
        <f t="shared" si="1"/>
        <v>281</v>
      </c>
    </row>
    <row r="15" spans="1:9" ht="16.5" x14ac:dyDescent="0.3">
      <c r="A15" s="7" t="s">
        <v>14</v>
      </c>
      <c r="B15" s="8" t="s">
        <v>4</v>
      </c>
      <c r="C15" s="8" t="s">
        <v>1</v>
      </c>
      <c r="D15" s="8" t="s">
        <v>5</v>
      </c>
      <c r="E15" s="8" t="s">
        <v>8</v>
      </c>
      <c r="F15" s="8" t="s">
        <v>6</v>
      </c>
      <c r="G15" s="8" t="s">
        <v>7</v>
      </c>
      <c r="H15" s="8" t="s">
        <v>9</v>
      </c>
      <c r="I15" s="16" t="s">
        <v>10</v>
      </c>
    </row>
    <row r="16" spans="1:9" ht="18.75" x14ac:dyDescent="0.3">
      <c r="A16" s="1" t="s">
        <v>11</v>
      </c>
      <c r="B16" s="2">
        <v>27</v>
      </c>
      <c r="C16" s="2">
        <v>72</v>
      </c>
      <c r="D16" s="2">
        <v>93</v>
      </c>
      <c r="E16" s="2">
        <v>82</v>
      </c>
      <c r="F16" s="2">
        <v>31</v>
      </c>
      <c r="G16" s="2">
        <v>3</v>
      </c>
      <c r="H16" s="2">
        <v>4</v>
      </c>
      <c r="I16" s="18">
        <f>SUM(B16:H16)</f>
        <v>312</v>
      </c>
    </row>
    <row r="17" spans="1:9" ht="18.75" x14ac:dyDescent="0.3">
      <c r="A17" s="1" t="s">
        <v>2</v>
      </c>
      <c r="B17" s="2">
        <v>3</v>
      </c>
      <c r="C17" s="2">
        <v>33</v>
      </c>
      <c r="D17" s="2">
        <v>41</v>
      </c>
      <c r="E17" s="2">
        <v>41</v>
      </c>
      <c r="F17" s="2">
        <v>13</v>
      </c>
      <c r="G17" s="2">
        <v>12</v>
      </c>
      <c r="H17" s="2">
        <v>5</v>
      </c>
      <c r="I17" s="18">
        <f>SUM(B17:H17)</f>
        <v>148</v>
      </c>
    </row>
    <row r="18" spans="1:9" ht="18.75" x14ac:dyDescent="0.3">
      <c r="A18" s="1" t="s">
        <v>3</v>
      </c>
      <c r="B18" s="2">
        <v>15</v>
      </c>
      <c r="C18" s="2">
        <v>76</v>
      </c>
      <c r="D18" s="2">
        <v>94</v>
      </c>
      <c r="E18" s="2">
        <v>70</v>
      </c>
      <c r="F18" s="2">
        <v>31</v>
      </c>
      <c r="G18" s="2">
        <v>12</v>
      </c>
      <c r="H18" s="2">
        <v>5</v>
      </c>
      <c r="I18" s="18">
        <f>SUM(B18:H18)</f>
        <v>303</v>
      </c>
    </row>
    <row r="19" spans="1:9" ht="18.75" x14ac:dyDescent="0.3">
      <c r="A19" s="14" t="s">
        <v>15</v>
      </c>
      <c r="B19" s="18">
        <f t="shared" ref="B19:I19" si="2">SUM(B16:B18)</f>
        <v>45</v>
      </c>
      <c r="C19" s="18">
        <f t="shared" si="2"/>
        <v>181</v>
      </c>
      <c r="D19" s="18">
        <f t="shared" si="2"/>
        <v>228</v>
      </c>
      <c r="E19" s="18">
        <f t="shared" si="2"/>
        <v>193</v>
      </c>
      <c r="F19" s="18">
        <f t="shared" si="2"/>
        <v>75</v>
      </c>
      <c r="G19" s="18">
        <f t="shared" si="2"/>
        <v>27</v>
      </c>
      <c r="H19" s="18">
        <f t="shared" si="2"/>
        <v>14</v>
      </c>
      <c r="I19" s="19">
        <f t="shared" si="2"/>
        <v>763</v>
      </c>
    </row>
    <row r="20" spans="1:9" ht="18.75" customHeight="1" x14ac:dyDescent="0.3">
      <c r="A20" s="29" t="s">
        <v>16</v>
      </c>
      <c r="B20" s="30" t="s">
        <v>4</v>
      </c>
      <c r="C20" s="30" t="s">
        <v>1</v>
      </c>
      <c r="D20" s="30" t="s">
        <v>5</v>
      </c>
      <c r="E20" s="30" t="s">
        <v>8</v>
      </c>
      <c r="F20" s="30" t="s">
        <v>6</v>
      </c>
      <c r="G20" s="30" t="s">
        <v>7</v>
      </c>
      <c r="H20" s="30" t="s">
        <v>9</v>
      </c>
      <c r="I20" s="31" t="s">
        <v>10</v>
      </c>
    </row>
    <row r="21" spans="1:9" ht="18.75" customHeight="1" x14ac:dyDescent="0.3">
      <c r="A21" s="1" t="s">
        <v>11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37">
        <f>SUM(B21:H21)</f>
        <v>0</v>
      </c>
    </row>
    <row r="22" spans="1:9" ht="18.75" customHeight="1" x14ac:dyDescent="0.3">
      <c r="A22" s="1" t="s">
        <v>2</v>
      </c>
      <c r="B22" s="2">
        <v>0</v>
      </c>
      <c r="C22" s="2">
        <v>0</v>
      </c>
      <c r="D22" s="2">
        <v>0</v>
      </c>
      <c r="E22" s="2">
        <v>1</v>
      </c>
      <c r="F22" s="2">
        <v>1</v>
      </c>
      <c r="G22" s="2">
        <v>0</v>
      </c>
      <c r="H22" s="2">
        <v>0</v>
      </c>
      <c r="I22" s="37">
        <f>SUM(B22:H22)</f>
        <v>2</v>
      </c>
    </row>
    <row r="23" spans="1:9" ht="18.75" customHeight="1" x14ac:dyDescent="0.3">
      <c r="A23" s="1" t="s">
        <v>3</v>
      </c>
      <c r="B23" s="2">
        <v>0</v>
      </c>
      <c r="C23" s="2">
        <v>0</v>
      </c>
      <c r="D23" s="2">
        <v>0</v>
      </c>
      <c r="E23" s="2">
        <v>0</v>
      </c>
      <c r="F23" s="2">
        <v>2</v>
      </c>
      <c r="G23" s="2">
        <v>0</v>
      </c>
      <c r="H23" s="2">
        <v>0</v>
      </c>
      <c r="I23" s="37">
        <f>SUM(B23:H23)</f>
        <v>2</v>
      </c>
    </row>
    <row r="24" spans="1:9" ht="18.75" customHeight="1" x14ac:dyDescent="0.3">
      <c r="A24" s="14" t="s">
        <v>15</v>
      </c>
      <c r="B24" s="37">
        <f t="shared" ref="B24:H24" si="3">SUM(B21:B23)</f>
        <v>0</v>
      </c>
      <c r="C24" s="37">
        <f t="shared" si="3"/>
        <v>0</v>
      </c>
      <c r="D24" s="37">
        <f t="shared" si="3"/>
        <v>0</v>
      </c>
      <c r="E24" s="37">
        <f t="shared" si="3"/>
        <v>1</v>
      </c>
      <c r="F24" s="37">
        <f t="shared" si="3"/>
        <v>3</v>
      </c>
      <c r="G24" s="37">
        <f t="shared" si="3"/>
        <v>0</v>
      </c>
      <c r="H24" s="37">
        <f t="shared" si="3"/>
        <v>0</v>
      </c>
      <c r="I24" s="37">
        <f>SUM(I21:I23)</f>
        <v>4</v>
      </c>
    </row>
  </sheetData>
  <sheetProtection sheet="1" selectLockedCells="1"/>
  <mergeCells count="2">
    <mergeCell ref="H3:I3"/>
    <mergeCell ref="C2:F3"/>
  </mergeCells>
  <phoneticPr fontId="2" type="noConversion"/>
  <pageMargins left="0.75" right="0.75" top="0.5" bottom="1" header="0.5" footer="0.5"/>
  <pageSetup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 August 8 - 31, 2016</vt:lpstr>
      <vt:lpstr>September</vt:lpstr>
      <vt:lpstr>October</vt:lpstr>
      <vt:lpstr>November</vt:lpstr>
      <vt:lpstr>December</vt:lpstr>
      <vt:lpstr>Fall 2016 Total</vt:lpstr>
      <vt:lpstr>January</vt:lpstr>
      <vt:lpstr>February</vt:lpstr>
      <vt:lpstr>March</vt:lpstr>
      <vt:lpstr>April - May 5, 2016</vt:lpstr>
      <vt:lpstr>Spring 2017</vt:lpstr>
      <vt:lpstr>May 6 &amp; June 2017</vt:lpstr>
      <vt:lpstr>July and Aug 5</vt:lpstr>
      <vt:lpstr>Summer 2017</vt:lpstr>
      <vt:lpstr>Annual 2016-2017 Academic Year</vt:lpstr>
    </vt:vector>
  </TitlesOfParts>
  <Company>Edison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 College</dc:creator>
  <cp:lastModifiedBy>edison</cp:lastModifiedBy>
  <cp:lastPrinted>2011-05-03T14:42:45Z</cp:lastPrinted>
  <dcterms:created xsi:type="dcterms:W3CDTF">2007-06-13T14:28:34Z</dcterms:created>
  <dcterms:modified xsi:type="dcterms:W3CDTF">2017-09-25T13:27:05Z</dcterms:modified>
</cp:coreProperties>
</file>