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0" windowWidth="18915" windowHeight="12045" tabRatio="1000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16" r:id="rId10"/>
    <sheet name="Reference Questions Week 2" sheetId="17" r:id="rId11"/>
    <sheet name="Reference Questions Average" sheetId="19" r:id="rId12"/>
    <sheet name="Bibliographic Instruction" sheetId="20" r:id="rId13"/>
  </sheets>
  <calcPr calcId="145621"/>
</workbook>
</file>

<file path=xl/calcChain.xml><?xml version="1.0" encoding="utf-8"?>
<calcChain xmlns="http://schemas.openxmlformats.org/spreadsheetml/2006/main">
  <c r="C8" i="6" l="1"/>
  <c r="D8" i="6"/>
  <c r="E8" i="6"/>
  <c r="F8" i="6"/>
  <c r="G8" i="6"/>
  <c r="H8" i="6"/>
  <c r="C7" i="6"/>
  <c r="D7" i="6"/>
  <c r="E7" i="6"/>
  <c r="F7" i="6"/>
  <c r="G7" i="6"/>
  <c r="H7" i="6"/>
  <c r="C6" i="6"/>
  <c r="D6" i="6"/>
  <c r="E6" i="6"/>
  <c r="F6" i="6"/>
  <c r="G6" i="6"/>
  <c r="H6" i="6"/>
  <c r="B7" i="6"/>
  <c r="B8" i="6"/>
  <c r="B6" i="6"/>
  <c r="P54" i="1" l="1"/>
  <c r="F55" i="1"/>
  <c r="H4" i="19"/>
  <c r="H5" i="19"/>
  <c r="H6" i="19"/>
  <c r="H7" i="19"/>
  <c r="H8" i="19"/>
  <c r="H9" i="19"/>
  <c r="H3" i="19"/>
  <c r="G9" i="19"/>
  <c r="G4" i="19"/>
  <c r="G5" i="19"/>
  <c r="G6" i="19"/>
  <c r="G7" i="19"/>
  <c r="G8" i="19"/>
  <c r="G3" i="19"/>
  <c r="F4" i="19"/>
  <c r="F5" i="19"/>
  <c r="F6" i="19"/>
  <c r="F7" i="19"/>
  <c r="F8" i="19"/>
  <c r="F9" i="19"/>
  <c r="F3" i="19"/>
  <c r="D4" i="19"/>
  <c r="D5" i="19"/>
  <c r="D6" i="19"/>
  <c r="D7" i="19"/>
  <c r="D8" i="19"/>
  <c r="D9" i="19"/>
  <c r="C4" i="19"/>
  <c r="C5" i="19"/>
  <c r="C6" i="19"/>
  <c r="C7" i="19"/>
  <c r="C8" i="19"/>
  <c r="C9" i="19"/>
  <c r="B4" i="19"/>
  <c r="B5" i="19"/>
  <c r="B6" i="19"/>
  <c r="B7" i="19"/>
  <c r="B8" i="19"/>
  <c r="B9" i="19"/>
  <c r="C3" i="19"/>
  <c r="D3" i="19"/>
  <c r="B3" i="19"/>
  <c r="H10" i="19" l="1"/>
  <c r="G10" i="19"/>
  <c r="F10" i="19"/>
  <c r="B10" i="19"/>
  <c r="B14" i="20"/>
  <c r="C14" i="20"/>
  <c r="E6" i="19"/>
  <c r="C10" i="19"/>
  <c r="D10" i="19"/>
  <c r="B10" i="17"/>
  <c r="C10" i="17"/>
  <c r="D10" i="17"/>
  <c r="E10" i="17"/>
  <c r="F10" i="17"/>
  <c r="G10" i="17"/>
  <c r="B10" i="16"/>
  <c r="C10" i="16"/>
  <c r="D10" i="16"/>
  <c r="E10" i="16"/>
  <c r="F10" i="16"/>
  <c r="G10" i="16"/>
  <c r="E3" i="19" l="1"/>
  <c r="E8" i="19"/>
  <c r="E7" i="19"/>
  <c r="E4" i="19"/>
  <c r="E9" i="19"/>
  <c r="E5" i="19"/>
  <c r="E10" i="19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B13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O4" i="2"/>
  <c r="O5" i="2"/>
  <c r="N4" i="2"/>
  <c r="N5" i="2"/>
  <c r="N4" i="3" s="1"/>
  <c r="M4" i="2"/>
  <c r="M5" i="2"/>
  <c r="L4" i="2"/>
  <c r="L5" i="2"/>
  <c r="L4" i="3" s="1"/>
  <c r="K4" i="2"/>
  <c r="K5" i="2"/>
  <c r="J4" i="2"/>
  <c r="J5" i="2"/>
  <c r="J4" i="3" s="1"/>
  <c r="I4" i="2"/>
  <c r="I5" i="2"/>
  <c r="H4" i="2"/>
  <c r="H3" i="3" s="1"/>
  <c r="H5" i="2"/>
  <c r="H4" i="3" s="1"/>
  <c r="G4" i="2"/>
  <c r="G5" i="2"/>
  <c r="F4" i="2"/>
  <c r="F3" i="3" s="1"/>
  <c r="F5" i="2"/>
  <c r="F4" i="3" s="1"/>
  <c r="E4" i="2"/>
  <c r="E5" i="2"/>
  <c r="D4" i="2"/>
  <c r="D3" i="3" s="1"/>
  <c r="D5" i="2"/>
  <c r="C4" i="2"/>
  <c r="C5" i="2"/>
  <c r="C3" i="2"/>
  <c r="C2" i="3" s="1"/>
  <c r="D3" i="2"/>
  <c r="E3" i="2"/>
  <c r="F3" i="2"/>
  <c r="G3" i="2"/>
  <c r="G2" i="3" s="1"/>
  <c r="H3" i="2"/>
  <c r="I3" i="2"/>
  <c r="J3" i="2"/>
  <c r="J2" i="3" s="1"/>
  <c r="K3" i="2"/>
  <c r="L3" i="2"/>
  <c r="M3" i="2"/>
  <c r="N3" i="2"/>
  <c r="N2" i="3" s="1"/>
  <c r="O3" i="2"/>
  <c r="B4" i="2"/>
  <c r="B5" i="2"/>
  <c r="B3" i="2"/>
  <c r="P76" i="1"/>
  <c r="P77" i="1"/>
  <c r="P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D4" i="3" l="1"/>
  <c r="O2" i="3"/>
  <c r="N3" i="3"/>
  <c r="M2" i="3"/>
  <c r="J3" i="3"/>
  <c r="F2" i="3"/>
  <c r="E2" i="3"/>
  <c r="D2" i="3"/>
  <c r="I2" i="3"/>
  <c r="L3" i="3"/>
  <c r="H2" i="3"/>
  <c r="K4" i="3"/>
  <c r="E4" i="3"/>
  <c r="C4" i="3"/>
  <c r="B3" i="3"/>
  <c r="L2" i="3"/>
  <c r="K2" i="3"/>
  <c r="B4" i="3"/>
  <c r="O4" i="3"/>
  <c r="M4" i="3"/>
  <c r="I4" i="3"/>
  <c r="G4" i="3"/>
  <c r="C3" i="3"/>
  <c r="E3" i="3"/>
  <c r="G3" i="3"/>
  <c r="I3" i="3"/>
  <c r="K3" i="3"/>
  <c r="M3" i="3"/>
  <c r="O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C5" i="14" s="1"/>
  <c r="K12" i="7"/>
  <c r="L11" i="7"/>
  <c r="K11" i="7"/>
  <c r="L10" i="7"/>
  <c r="C3" i="14" s="1"/>
  <c r="K10" i="7"/>
  <c r="L9" i="7"/>
  <c r="K9" i="7"/>
  <c r="F9" i="6"/>
  <c r="I8" i="6"/>
  <c r="H9" i="6"/>
  <c r="C9" i="6"/>
  <c r="I7" i="6"/>
  <c r="H9" i="5"/>
  <c r="G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E6" i="2"/>
  <c r="G6" i="2"/>
  <c r="I6" i="2"/>
  <c r="K6" i="2"/>
  <c r="M6" i="2"/>
  <c r="O6" i="2"/>
  <c r="C6" i="2"/>
  <c r="P5" i="2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E55" i="1"/>
  <c r="D55" i="1"/>
  <c r="C55" i="1"/>
  <c r="B55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2" i="14" l="1"/>
  <c r="C4" i="14"/>
  <c r="C6" i="14"/>
  <c r="B5" i="3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M9" i="7"/>
  <c r="D2" i="14" s="1"/>
  <c r="B2" i="14"/>
  <c r="I6" i="6"/>
  <c r="E9" i="6"/>
  <c r="G9" i="6"/>
  <c r="B6" i="2"/>
  <c r="N6" i="2"/>
  <c r="H6" i="2"/>
  <c r="F6" i="2"/>
  <c r="D6" i="2"/>
  <c r="P4" i="2"/>
  <c r="J6" i="2"/>
  <c r="L6" i="2"/>
  <c r="B9" i="6"/>
  <c r="D9" i="6"/>
  <c r="M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<sst xmlns="http://schemas.openxmlformats.org/spreadsheetml/2006/main" count="460" uniqueCount="88">
  <si>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</si>
  <si>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</si>
  <si>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</si>
  <si>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</si>
  <si>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</si>
  <si>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</si>
  <si>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</si>
  <si>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</si>
  <si>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</si>
  <si>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</si>
  <si>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</si>
  <si>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</si>
  <si>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</si>
  <si>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</si>
  <si>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</si>
  <si>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</si>
  <si>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</si>
  <si>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</si>
  <si>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</si>
  <si>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</si>
  <si>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</si>
  <si>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</si>
  <si>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</si>
  <si>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</si>
  <si>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</si>
  <si>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</si>
  <si>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</si>
  <si>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</si>
  <si>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</si>
  <si>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</si>
  <si>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</si>
  <si>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</si>
  <si>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</si>
  <si>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</si>
  <si>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</si>
  <si>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</si>
  <si>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</si>
  <si>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</si>
  <si>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</si>
  <si>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</si>
  <si>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</si>
  <si>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</si>
  <si>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</si>
  <si>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</si>
  <si>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</si>
  <si>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</si>
  <si>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</si>
  <si>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</si>
  <si>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</si>
  <si>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</si>
  <si>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</si>
  <si>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</si>
  <si>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</si>
  <si>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</si>
  <si>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</si>
  <si>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</si>
  <si>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</si>
  <si>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</si>
  <si>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</si>
  <si>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</si>
  <si>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</si>
  <si>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</si>
  <si>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</si>
  <si>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</si>
  <si>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</si>
  <si>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</si>
  <si>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</si>
  <si>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>7:00 – 9:00 PM</t>
  </si>
  <si>
    <t>5:00 – 7:00 PM</t>
  </si>
  <si>
    <t>3:00 – 5:00 PM</t>
  </si>
  <si>
    <t>1:00 – 3:00 PM</t>
  </si>
  <si>
    <t>11:00 AM – 1:00 PM</t>
  </si>
  <si>
    <t>9:00 – 11:00 AM</t>
  </si>
  <si>
    <t>7:30 – 9:00 AM</t>
  </si>
  <si>
    <t>Transaction Comments (i.e. Collection Development, Reference interview…)</t>
  </si>
  <si>
    <t>More than  15 Minutes</t>
  </si>
  <si>
    <t>5-15 Minutes</t>
  </si>
  <si>
    <t>Less Than 5 Minutes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</si>
  <si>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</si>
  <si>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Reference Average</t>
  </si>
  <si>
    <t>Students</t>
  </si>
  <si>
    <t>Sessions</t>
  </si>
  <si>
    <t>Bibliographic Instruction Sessions</t>
  </si>
  <si>
    <t>Leonardo John the Baptist</t>
  </si>
  <si>
    <t>Hoover</t>
  </si>
  <si>
    <t>Lawrence Kohlberg</t>
  </si>
  <si>
    <t>Holocaust</t>
  </si>
  <si>
    <t>George a lovely vet came in for I-feel-overwhelmed-help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</si>
</sst>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/>
    <xf numFmtId="0" fontId="0" fillId="0" borderId="0" xfId="0" applyAlignment="1">
      <alignment horizontal="center"/>
    </xf>
    <xf numFmtId="2" fontId="0" fillId="0" borderId="1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3.2</c:v>
                </c:pt>
                <c:pt idx="1">
                  <c:v>7.8</c:v>
                </c:pt>
                <c:pt idx="2">
                  <c:v>6</c:v>
                </c:pt>
                <c:pt idx="3">
                  <c:v>9.8000000000000007</c:v>
                </c:pt>
                <c:pt idx="4">
                  <c:v>16.2</c:v>
                </c:pt>
                <c:pt idx="5">
                  <c:v>21.4</c:v>
                </c:pt>
                <c:pt idx="6">
                  <c:v>8</c:v>
                </c:pt>
                <c:pt idx="7">
                  <c:v>6.8</c:v>
                </c:pt>
                <c:pt idx="8">
                  <c:v>6.4</c:v>
                </c:pt>
                <c:pt idx="9">
                  <c:v>3.8</c:v>
                </c:pt>
                <c:pt idx="10">
                  <c:v>7.8</c:v>
                </c:pt>
                <c:pt idx="11">
                  <c:v>1.6</c:v>
                </c:pt>
                <c:pt idx="12">
                  <c:v>1.8</c:v>
                </c:pt>
                <c:pt idx="13">
                  <c:v>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0.6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1.6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2.8</c:v>
                </c:pt>
                <c:pt idx="6">
                  <c:v>1.2</c:v>
                </c:pt>
                <c:pt idx="7">
                  <c:v>0.2</c:v>
                </c:pt>
                <c:pt idx="8">
                  <c:v>2</c:v>
                </c:pt>
                <c:pt idx="9">
                  <c:v>0.8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21888"/>
        <c:axId val="108423424"/>
      </c:lineChart>
      <c:catAx>
        <c:axId val="108421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423424"/>
        <c:crosses val="autoZero"/>
        <c:auto val="1"/>
        <c:lblAlgn val="ctr"/>
        <c:lblOffset val="100"/>
        <c:noMultiLvlLbl val="0"/>
      </c:catAx>
      <c:valAx>
        <c:axId val="10842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42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9</c:v>
                </c:pt>
                <c:pt idx="1">
                  <c:v>47</c:v>
                </c:pt>
                <c:pt idx="2">
                  <c:v>70</c:v>
                </c:pt>
                <c:pt idx="3">
                  <c:v>67</c:v>
                </c:pt>
                <c:pt idx="4">
                  <c:v>28.5</c:v>
                </c:pt>
                <c:pt idx="5">
                  <c:v>18.5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22176"/>
        <c:axId val="116654464"/>
      </c:lineChart>
      <c:catAx>
        <c:axId val="115522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6654464"/>
        <c:crosses val="autoZero"/>
        <c:auto val="1"/>
        <c:lblAlgn val="ctr"/>
        <c:lblOffset val="100"/>
        <c:noMultiLvlLbl val="0"/>
      </c:catAx>
      <c:valAx>
        <c:axId val="11665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552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02/25/2013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1137.5</c:v>
                </c:pt>
                <c:pt idx="1">
                  <c:v>1574</c:v>
                </c:pt>
                <c:pt idx="2">
                  <c:v>1116</c:v>
                </c:pt>
                <c:pt idx="3">
                  <c:v>1569</c:v>
                </c:pt>
                <c:pt idx="4">
                  <c:v>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87616"/>
        <c:axId val="116689152"/>
      </c:lineChart>
      <c:catAx>
        <c:axId val="116687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689152"/>
        <c:crosses val="autoZero"/>
        <c:auto val="1"/>
        <c:lblAlgn val="ctr"/>
        <c:lblOffset val="100"/>
        <c:noMultiLvlLbl val="0"/>
      </c:catAx>
      <c:valAx>
        <c:axId val="1166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68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03/11/2013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1064.5</c:v>
                </c:pt>
                <c:pt idx="1">
                  <c:v>1438.5</c:v>
                </c:pt>
                <c:pt idx="2">
                  <c:v>1130</c:v>
                </c:pt>
                <c:pt idx="3">
                  <c:v>1305</c:v>
                </c:pt>
                <c:pt idx="4">
                  <c:v>260.5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46240"/>
        <c:axId val="117947776"/>
      </c:lineChart>
      <c:catAx>
        <c:axId val="117946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947776"/>
        <c:crosses val="autoZero"/>
        <c:auto val="1"/>
        <c:lblAlgn val="ctr"/>
        <c:lblOffset val="100"/>
        <c:noMultiLvlLbl val="0"/>
      </c:catAx>
      <c:valAx>
        <c:axId val="11794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9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734</c:v>
                </c:pt>
                <c:pt idx="1">
                  <c:v>1004.1666666666666</c:v>
                </c:pt>
                <c:pt idx="2">
                  <c:v>748.66666666666663</c:v>
                </c:pt>
                <c:pt idx="3">
                  <c:v>958</c:v>
                </c:pt>
                <c:pt idx="4">
                  <c:v>299.16666666666669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47808"/>
        <c:axId val="118249344"/>
      </c:lineChart>
      <c:catAx>
        <c:axId val="118247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249344"/>
        <c:crosses val="autoZero"/>
        <c:auto val="1"/>
        <c:lblAlgn val="ctr"/>
        <c:lblOffset val="100"/>
        <c:noMultiLvlLbl val="0"/>
      </c:catAx>
      <c:valAx>
        <c:axId val="11824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1824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6</c:v>
                </c:pt>
                <c:pt idx="3">
                  <c:v>12</c:v>
                </c:pt>
                <c:pt idx="4">
                  <c:v>5.5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0.5</c:v>
                </c:pt>
                <c:pt idx="1">
                  <c:v>6</c:v>
                </c:pt>
                <c:pt idx="2">
                  <c:v>11.5</c:v>
                </c:pt>
                <c:pt idx="3">
                  <c:v>15</c:v>
                </c:pt>
                <c:pt idx="4">
                  <c:v>9</c:v>
                </c:pt>
                <c:pt idx="5">
                  <c:v>5.5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256"/>
        <c:axId val="118065792"/>
      </c:lineChart>
      <c:catAx>
        <c:axId val="118064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8065792"/>
        <c:crosses val="autoZero"/>
        <c:auto val="1"/>
        <c:lblAlgn val="ctr"/>
        <c:lblOffset val="100"/>
        <c:noMultiLvlLbl val="0"/>
      </c:catAx>
      <c:valAx>
        <c:axId val="11806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1806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2</c:v>
                </c:pt>
                <c:pt idx="1">
                  <c:v>9</c:v>
                </c:pt>
                <c:pt idx="2">
                  <c:v>20</c:v>
                </c:pt>
                <c:pt idx="3">
                  <c:v>29.5</c:v>
                </c:pt>
                <c:pt idx="4">
                  <c:v>17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2176"/>
        <c:axId val="118163712"/>
      </c:lineChart>
      <c:catAx>
        <c:axId val="118162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8163712"/>
        <c:crosses val="autoZero"/>
        <c:auto val="1"/>
        <c:lblAlgn val="ctr"/>
        <c:lblOffset val="100"/>
        <c:noMultiLvlLbl val="0"/>
      </c:catAx>
      <c:valAx>
        <c:axId val="11816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181621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</c:v>
                </c:pt>
                <c:pt idx="1">
                  <c:v>5.4</c:v>
                </c:pt>
                <c:pt idx="2">
                  <c:v>3.8</c:v>
                </c:pt>
                <c:pt idx="3">
                  <c:v>8.8000000000000007</c:v>
                </c:pt>
                <c:pt idx="4">
                  <c:v>11</c:v>
                </c:pt>
                <c:pt idx="5">
                  <c:v>11.8</c:v>
                </c:pt>
                <c:pt idx="6">
                  <c:v>9.1999999999999993</c:v>
                </c:pt>
                <c:pt idx="7">
                  <c:v>9</c:v>
                </c:pt>
                <c:pt idx="8">
                  <c:v>8</c:v>
                </c:pt>
                <c:pt idx="9">
                  <c:v>7.2</c:v>
                </c:pt>
                <c:pt idx="10">
                  <c:v>8</c:v>
                </c:pt>
                <c:pt idx="11">
                  <c:v>5.2</c:v>
                </c:pt>
                <c:pt idx="12">
                  <c:v>2.8</c:v>
                </c:pt>
                <c:pt idx="13">
                  <c:v>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0.4</c:v>
                </c:pt>
                <c:pt idx="5">
                  <c:v>0.8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1.2</c:v>
                </c:pt>
                <c:pt idx="1">
                  <c:v>1.6</c:v>
                </c:pt>
                <c:pt idx="2">
                  <c:v>0.2</c:v>
                </c:pt>
                <c:pt idx="3">
                  <c:v>1.8</c:v>
                </c:pt>
                <c:pt idx="4">
                  <c:v>0.8</c:v>
                </c:pt>
                <c:pt idx="5">
                  <c:v>1.8</c:v>
                </c:pt>
                <c:pt idx="6">
                  <c:v>0.8</c:v>
                </c:pt>
                <c:pt idx="7">
                  <c:v>0</c:v>
                </c:pt>
                <c:pt idx="8">
                  <c:v>3.2</c:v>
                </c:pt>
                <c:pt idx="9">
                  <c:v>1</c:v>
                </c:pt>
                <c:pt idx="10">
                  <c:v>0.4</c:v>
                </c:pt>
                <c:pt idx="11">
                  <c:v>0.8</c:v>
                </c:pt>
                <c:pt idx="12">
                  <c:v>1.4</c:v>
                </c:pt>
                <c:pt idx="1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58368"/>
        <c:axId val="108459904"/>
      </c:lineChart>
      <c:catAx>
        <c:axId val="108458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459904"/>
        <c:crosses val="autoZero"/>
        <c:auto val="1"/>
        <c:lblAlgn val="ctr"/>
        <c:lblOffset val="100"/>
        <c:noMultiLvlLbl val="0"/>
      </c:catAx>
      <c:valAx>
        <c:axId val="10845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458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2.1</c:v>
                </c:pt>
                <c:pt idx="1">
                  <c:v>6.6</c:v>
                </c:pt>
                <c:pt idx="2">
                  <c:v>4.9000000000000004</c:v>
                </c:pt>
                <c:pt idx="3">
                  <c:v>9.3000000000000007</c:v>
                </c:pt>
                <c:pt idx="4">
                  <c:v>13.6</c:v>
                </c:pt>
                <c:pt idx="5">
                  <c:v>16.600000000000001</c:v>
                </c:pt>
                <c:pt idx="6">
                  <c:v>8.6</c:v>
                </c:pt>
                <c:pt idx="7">
                  <c:v>7.9</c:v>
                </c:pt>
                <c:pt idx="8">
                  <c:v>7.2</c:v>
                </c:pt>
                <c:pt idx="9">
                  <c:v>5.5</c:v>
                </c:pt>
                <c:pt idx="10">
                  <c:v>7.9</c:v>
                </c:pt>
                <c:pt idx="11">
                  <c:v>3.4000000000000004</c:v>
                </c:pt>
                <c:pt idx="12">
                  <c:v>2.2999999999999998</c:v>
                </c:pt>
                <c:pt idx="13">
                  <c:v>4.6999999999999993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0.30000000000000004</c:v>
                </c:pt>
                <c:pt idx="3">
                  <c:v>0.1</c:v>
                </c:pt>
                <c:pt idx="4">
                  <c:v>0.2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0.6</c:v>
                </c:pt>
                <c:pt idx="1">
                  <c:v>1.6</c:v>
                </c:pt>
                <c:pt idx="2">
                  <c:v>0.6</c:v>
                </c:pt>
                <c:pt idx="3">
                  <c:v>1.8</c:v>
                </c:pt>
                <c:pt idx="4">
                  <c:v>1.3</c:v>
                </c:pt>
                <c:pt idx="5">
                  <c:v>2.2999999999999998</c:v>
                </c:pt>
                <c:pt idx="6">
                  <c:v>1</c:v>
                </c:pt>
                <c:pt idx="7">
                  <c:v>0.1</c:v>
                </c:pt>
                <c:pt idx="8">
                  <c:v>2.6</c:v>
                </c:pt>
                <c:pt idx="9">
                  <c:v>0.9</c:v>
                </c:pt>
                <c:pt idx="10">
                  <c:v>1.2</c:v>
                </c:pt>
                <c:pt idx="11">
                  <c:v>0.4</c:v>
                </c:pt>
                <c:pt idx="12">
                  <c:v>0.7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8672"/>
        <c:axId val="108510208"/>
      </c:lineChart>
      <c:catAx>
        <c:axId val="108508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510208"/>
        <c:crosses val="autoZero"/>
        <c:auto val="1"/>
        <c:lblAlgn val="ctr"/>
        <c:lblOffset val="100"/>
        <c:noMultiLvlLbl val="0"/>
      </c:catAx>
      <c:valAx>
        <c:axId val="10851020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08508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2.7</c:v>
                </c:pt>
                <c:pt idx="1">
                  <c:v>8.1999999999999993</c:v>
                </c:pt>
                <c:pt idx="2">
                  <c:v>5.8</c:v>
                </c:pt>
                <c:pt idx="3">
                  <c:v>11.200000000000001</c:v>
                </c:pt>
                <c:pt idx="4">
                  <c:v>15.1</c:v>
                </c:pt>
                <c:pt idx="5">
                  <c:v>19.3</c:v>
                </c:pt>
                <c:pt idx="6">
                  <c:v>9.6999999999999993</c:v>
                </c:pt>
                <c:pt idx="7">
                  <c:v>8.1</c:v>
                </c:pt>
                <c:pt idx="8">
                  <c:v>9.8000000000000007</c:v>
                </c:pt>
                <c:pt idx="9">
                  <c:v>6.7</c:v>
                </c:pt>
                <c:pt idx="10">
                  <c:v>9.2999999999999989</c:v>
                </c:pt>
                <c:pt idx="11">
                  <c:v>4.0000000000000009</c:v>
                </c:pt>
                <c:pt idx="12">
                  <c:v>3</c:v>
                </c:pt>
                <c:pt idx="13">
                  <c:v>5.6999999999999993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22496"/>
        <c:axId val="108561152"/>
      </c:lineChart>
      <c:catAx>
        <c:axId val="108522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561152"/>
        <c:crosses val="autoZero"/>
        <c:auto val="1"/>
        <c:lblAlgn val="ctr"/>
        <c:lblOffset val="100"/>
        <c:noMultiLvlLbl val="0"/>
      </c:catAx>
      <c:valAx>
        <c:axId val="10856115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08522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11</c:v>
                </c:pt>
                <c:pt idx="2">
                  <c:v>25</c:v>
                </c:pt>
                <c:pt idx="3">
                  <c:v>34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24</c:v>
                </c:pt>
                <c:pt idx="2">
                  <c:v>44</c:v>
                </c:pt>
                <c:pt idx="3">
                  <c:v>41</c:v>
                </c:pt>
                <c:pt idx="4">
                  <c:v>11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41824"/>
        <c:axId val="110547712"/>
      </c:lineChart>
      <c:catAx>
        <c:axId val="110541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547712"/>
        <c:crosses val="autoZero"/>
        <c:auto val="1"/>
        <c:lblAlgn val="ctr"/>
        <c:lblOffset val="100"/>
        <c:noMultiLvlLbl val="0"/>
      </c:catAx>
      <c:valAx>
        <c:axId val="110547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541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9</c:v>
                </c:pt>
                <c:pt idx="1">
                  <c:v>42</c:v>
                </c:pt>
                <c:pt idx="2">
                  <c:v>80</c:v>
                </c:pt>
                <c:pt idx="3">
                  <c:v>80</c:v>
                </c:pt>
                <c:pt idx="4">
                  <c:v>16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1920"/>
        <c:axId val="110567808"/>
      </c:lineChart>
      <c:catAx>
        <c:axId val="110561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567808"/>
        <c:crosses val="autoZero"/>
        <c:auto val="1"/>
        <c:lblAlgn val="ctr"/>
        <c:lblOffset val="100"/>
        <c:noMultiLvlLbl val="0"/>
      </c:catAx>
      <c:valAx>
        <c:axId val="110567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56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2</c:v>
                </c:pt>
                <c:pt idx="1">
                  <c:v>30</c:v>
                </c:pt>
                <c:pt idx="2">
                  <c:v>21</c:v>
                </c:pt>
                <c:pt idx="3">
                  <c:v>28</c:v>
                </c:pt>
                <c:pt idx="4">
                  <c:v>31</c:v>
                </c:pt>
                <c:pt idx="5">
                  <c:v>19</c:v>
                </c:pt>
                <c:pt idx="6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5</c:v>
                </c:pt>
                <c:pt idx="1">
                  <c:v>16</c:v>
                </c:pt>
                <c:pt idx="2">
                  <c:v>30</c:v>
                </c:pt>
                <c:pt idx="3">
                  <c:v>22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10304"/>
        <c:axId val="110611840"/>
      </c:lineChart>
      <c:catAx>
        <c:axId val="110610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611840"/>
        <c:crosses val="autoZero"/>
        <c:auto val="1"/>
        <c:lblAlgn val="ctr"/>
        <c:lblOffset val="100"/>
        <c:noMultiLvlLbl val="0"/>
      </c:catAx>
      <c:valAx>
        <c:axId val="1106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610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9</c:v>
                </c:pt>
                <c:pt idx="1">
                  <c:v>52</c:v>
                </c:pt>
                <c:pt idx="2">
                  <c:v>60</c:v>
                </c:pt>
                <c:pt idx="3">
                  <c:v>54</c:v>
                </c:pt>
                <c:pt idx="4">
                  <c:v>41</c:v>
                </c:pt>
                <c:pt idx="5">
                  <c:v>28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32320"/>
        <c:axId val="110642304"/>
      </c:lineChart>
      <c:catAx>
        <c:axId val="1106323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0642304"/>
        <c:crosses val="autoZero"/>
        <c:auto val="1"/>
        <c:lblAlgn val="ctr"/>
        <c:lblOffset val="100"/>
        <c:noMultiLvlLbl val="0"/>
      </c:catAx>
      <c:valAx>
        <c:axId val="110642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632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1.5</c:v>
                </c:pt>
                <c:pt idx="1">
                  <c:v>20.5</c:v>
                </c:pt>
                <c:pt idx="2">
                  <c:v>23</c:v>
                </c:pt>
                <c:pt idx="3">
                  <c:v>31</c:v>
                </c:pt>
                <c:pt idx="4">
                  <c:v>17.5</c:v>
                </c:pt>
                <c:pt idx="5">
                  <c:v>11</c:v>
                </c:pt>
                <c:pt idx="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3</c:v>
                </c:pt>
                <c:pt idx="1">
                  <c:v>6.5</c:v>
                </c:pt>
                <c:pt idx="2">
                  <c:v>10</c:v>
                </c:pt>
                <c:pt idx="3">
                  <c:v>4.5</c:v>
                </c:pt>
                <c:pt idx="4">
                  <c:v>1.5</c:v>
                </c:pt>
                <c:pt idx="5">
                  <c:v>0.5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4.5</c:v>
                </c:pt>
                <c:pt idx="1">
                  <c:v>20</c:v>
                </c:pt>
                <c:pt idx="2">
                  <c:v>37</c:v>
                </c:pt>
                <c:pt idx="3">
                  <c:v>31.5</c:v>
                </c:pt>
                <c:pt idx="4">
                  <c:v>9.5</c:v>
                </c:pt>
                <c:pt idx="5">
                  <c:v>7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04256"/>
        <c:axId val="115505792"/>
      </c:lineChart>
      <c:catAx>
        <c:axId val="115504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15505792"/>
        <c:crosses val="autoZero"/>
        <c:auto val="1"/>
        <c:lblAlgn val="ctr"/>
        <c:lblOffset val="100"/>
        <c:noMultiLvlLbl val="0"/>
      </c:catAx>
      <c:valAx>
        <c:axId val="115505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550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56197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79"/>
  <sheetViews>
    <sheetView workbookViewId="0">
      <selection activeCell="B76" sqref="B7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41330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2</v>
      </c>
      <c r="D4" s="3">
        <v>5</v>
      </c>
      <c r="E4" s="3">
        <v>3</v>
      </c>
      <c r="F4" s="3">
        <v>9</v>
      </c>
      <c r="G4" s="3">
        <v>37</v>
      </c>
      <c r="H4" s="3">
        <v>15</v>
      </c>
      <c r="I4" s="3">
        <v>6</v>
      </c>
      <c r="J4" s="3">
        <v>12</v>
      </c>
      <c r="K4" s="3">
        <v>9</v>
      </c>
      <c r="L4" s="3">
        <v>19</v>
      </c>
      <c r="M4" s="3">
        <v>5</v>
      </c>
      <c r="N4" s="3">
        <v>2</v>
      </c>
      <c r="O4" s="3">
        <v>6</v>
      </c>
      <c r="P4" s="5">
        <f>SUM(B4:O4)</f>
        <v>130</v>
      </c>
    </row>
    <row r="5" spans="1:16" x14ac:dyDescent="0.25">
      <c r="A5" s="4" t="s">
        <v>1</v>
      </c>
      <c r="B5" s="2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0</v>
      </c>
      <c r="C6" s="3">
        <v>2</v>
      </c>
      <c r="D6" s="3">
        <v>0</v>
      </c>
      <c r="E6" s="3">
        <v>9</v>
      </c>
      <c r="F6" s="3">
        <v>3</v>
      </c>
      <c r="G6" s="3">
        <v>0</v>
      </c>
      <c r="H6" s="3">
        <v>0</v>
      </c>
      <c r="I6" s="3">
        <v>1</v>
      </c>
      <c r="J6" s="3">
        <v>0</v>
      </c>
      <c r="K6" s="3">
        <v>3</v>
      </c>
      <c r="L6" s="3">
        <v>1</v>
      </c>
      <c r="M6" s="3">
        <v>0</v>
      </c>
      <c r="N6" s="3">
        <v>0</v>
      </c>
      <c r="O6" s="3">
        <v>0</v>
      </c>
      <c r="P6" s="5">
        <f t="shared" si="0"/>
        <v>19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4</v>
      </c>
      <c r="D7" s="4">
        <f t="shared" si="1"/>
        <v>6</v>
      </c>
      <c r="E7" s="4">
        <f t="shared" si="1"/>
        <v>12</v>
      </c>
      <c r="F7" s="4">
        <f t="shared" si="1"/>
        <v>12</v>
      </c>
      <c r="G7" s="4">
        <f t="shared" si="1"/>
        <v>37</v>
      </c>
      <c r="H7" s="4">
        <f t="shared" si="1"/>
        <v>15</v>
      </c>
      <c r="I7" s="4">
        <f t="shared" si="1"/>
        <v>7</v>
      </c>
      <c r="J7" s="4">
        <f t="shared" si="1"/>
        <v>12</v>
      </c>
      <c r="K7" s="4">
        <f t="shared" si="1"/>
        <v>12</v>
      </c>
      <c r="L7" s="4">
        <f t="shared" si="1"/>
        <v>20</v>
      </c>
      <c r="M7" s="4">
        <f t="shared" si="1"/>
        <v>5</v>
      </c>
      <c r="N7" s="4">
        <f t="shared" si="1"/>
        <v>2</v>
      </c>
      <c r="O7" s="4">
        <f t="shared" si="1"/>
        <v>6</v>
      </c>
    </row>
    <row r="10" spans="1:16" x14ac:dyDescent="0.25">
      <c r="A10" s="8" t="s">
        <v>3</v>
      </c>
      <c r="B10" s="1">
        <v>41331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1</v>
      </c>
      <c r="D12" s="3">
        <v>10</v>
      </c>
      <c r="E12" s="3">
        <v>6</v>
      </c>
      <c r="F12" s="3">
        <v>10</v>
      </c>
      <c r="G12" s="3">
        <v>17</v>
      </c>
      <c r="H12" s="3">
        <v>8</v>
      </c>
      <c r="I12" s="3">
        <v>7</v>
      </c>
      <c r="J12" s="3">
        <v>6</v>
      </c>
      <c r="K12" s="3">
        <v>4</v>
      </c>
      <c r="L12" s="3">
        <v>2</v>
      </c>
      <c r="M12" s="3">
        <v>0</v>
      </c>
      <c r="N12" s="3">
        <v>0</v>
      </c>
      <c r="O12" s="3">
        <v>4</v>
      </c>
      <c r="P12" s="5">
        <f>SUM(B12:O12)</f>
        <v>77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0</v>
      </c>
      <c r="D14" s="3">
        <v>3</v>
      </c>
      <c r="E14" s="3">
        <v>0</v>
      </c>
      <c r="F14" s="3">
        <v>0</v>
      </c>
      <c r="G14" s="3">
        <v>3</v>
      </c>
      <c r="H14" s="3">
        <v>6</v>
      </c>
      <c r="I14" s="3">
        <v>0</v>
      </c>
      <c r="J14" s="3">
        <v>8</v>
      </c>
      <c r="K14" s="3">
        <v>0</v>
      </c>
      <c r="L14" s="3">
        <v>2</v>
      </c>
      <c r="M14" s="3">
        <v>0</v>
      </c>
      <c r="N14" s="3">
        <v>0</v>
      </c>
      <c r="O14" s="3">
        <v>0</v>
      </c>
      <c r="P14" s="5">
        <f t="shared" si="2"/>
        <v>22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1</v>
      </c>
      <c r="D15" s="4">
        <f t="shared" ref="D15" si="4">SUM(D12:D14)</f>
        <v>13</v>
      </c>
      <c r="E15" s="4">
        <f t="shared" ref="E15" si="5">SUM(E12:E14)</f>
        <v>6</v>
      </c>
      <c r="F15" s="4">
        <f t="shared" ref="F15" si="6">SUM(F12:F14)</f>
        <v>10</v>
      </c>
      <c r="G15" s="4">
        <f t="shared" ref="G15" si="7">SUM(G12:G14)</f>
        <v>20</v>
      </c>
      <c r="H15" s="4">
        <f t="shared" ref="H15" si="8">SUM(H12:H14)</f>
        <v>14</v>
      </c>
      <c r="I15" s="4">
        <f t="shared" ref="I15" si="9">SUM(I12:I14)</f>
        <v>8</v>
      </c>
      <c r="J15" s="4">
        <f t="shared" ref="J15" si="10">SUM(J12:J14)</f>
        <v>14</v>
      </c>
      <c r="K15" s="4">
        <f t="shared" ref="K15" si="11">SUM(K12:K14)</f>
        <v>4</v>
      </c>
      <c r="L15" s="4">
        <f t="shared" ref="L15" si="12">SUM(L12:L14)</f>
        <v>4</v>
      </c>
      <c r="M15" s="4">
        <f t="shared" ref="M15" si="13">SUM(M12:M14)</f>
        <v>0</v>
      </c>
      <c r="N15" s="4">
        <f t="shared" ref="N15" si="14">SUM(N12:N14)</f>
        <v>0</v>
      </c>
      <c r="O15" s="4">
        <f t="shared" ref="O15" si="15">SUM(O12:O14)</f>
        <v>4</v>
      </c>
    </row>
    <row r="18" spans="1:16" x14ac:dyDescent="0.25">
      <c r="A18" s="8" t="s">
        <v>3</v>
      </c>
      <c r="B18" s="1">
        <v>41332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11</v>
      </c>
      <c r="C20" s="3">
        <v>10</v>
      </c>
      <c r="D20" s="3">
        <v>11</v>
      </c>
      <c r="E20" s="3">
        <v>32</v>
      </c>
      <c r="F20" s="3">
        <v>37</v>
      </c>
      <c r="G20" s="3">
        <v>37</v>
      </c>
      <c r="H20" s="3">
        <v>2</v>
      </c>
      <c r="I20" s="3">
        <v>7</v>
      </c>
      <c r="J20" s="3">
        <v>2</v>
      </c>
      <c r="K20" s="3">
        <v>1</v>
      </c>
      <c r="L20" s="3">
        <v>0</v>
      </c>
      <c r="M20" s="3">
        <v>1</v>
      </c>
      <c r="N20" s="3">
        <v>0</v>
      </c>
      <c r="O20" s="3">
        <v>0</v>
      </c>
      <c r="P20" s="5">
        <f>SUM(B20:O20)</f>
        <v>151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3</v>
      </c>
      <c r="D22" s="3">
        <v>0</v>
      </c>
      <c r="E22" s="3">
        <v>0</v>
      </c>
      <c r="F22" s="3">
        <v>5</v>
      </c>
      <c r="G22" s="3">
        <v>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10</v>
      </c>
    </row>
    <row r="23" spans="1:16" x14ac:dyDescent="0.25">
      <c r="A23" s="4" t="s">
        <v>20</v>
      </c>
      <c r="B23" s="4">
        <f>SUM(B20:B22)</f>
        <v>11</v>
      </c>
      <c r="C23" s="4">
        <f t="shared" ref="C23" si="17">SUM(C20:C22)</f>
        <v>13</v>
      </c>
      <c r="D23" s="4">
        <f t="shared" ref="D23" si="18">SUM(D20:D22)</f>
        <v>11</v>
      </c>
      <c r="E23" s="4">
        <f t="shared" ref="E23" si="19">SUM(E20:E22)</f>
        <v>32</v>
      </c>
      <c r="F23" s="4">
        <f t="shared" ref="F23" si="20">SUM(F20:F22)</f>
        <v>42</v>
      </c>
      <c r="G23" s="4">
        <f t="shared" ref="G23" si="21">SUM(G20:G22)</f>
        <v>39</v>
      </c>
      <c r="H23" s="4">
        <f t="shared" ref="H23" si="22">SUM(H20:H22)</f>
        <v>2</v>
      </c>
      <c r="I23" s="4">
        <f t="shared" ref="I23" si="23">SUM(I20:I22)</f>
        <v>7</v>
      </c>
      <c r="J23" s="4">
        <f t="shared" ref="J23" si="24">SUM(J20:J22)</f>
        <v>2</v>
      </c>
      <c r="K23" s="4">
        <f t="shared" ref="K23" si="25">SUM(K20:K22)</f>
        <v>1</v>
      </c>
      <c r="L23" s="4">
        <f t="shared" ref="L23" si="26">SUM(L20:L22)</f>
        <v>0</v>
      </c>
      <c r="M23" s="4">
        <f t="shared" ref="M23" si="27">SUM(M20:M22)</f>
        <v>2</v>
      </c>
      <c r="N23" s="4">
        <f t="shared" ref="N23" si="28">SUM(N20:N22)</f>
        <v>0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41333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1</v>
      </c>
      <c r="C28" s="3">
        <v>11</v>
      </c>
      <c r="D28" s="3">
        <v>2</v>
      </c>
      <c r="E28" s="3">
        <v>2</v>
      </c>
      <c r="F28" s="3">
        <v>21</v>
      </c>
      <c r="G28" s="3">
        <v>15</v>
      </c>
      <c r="H28" s="3">
        <v>11</v>
      </c>
      <c r="I28" s="3">
        <v>14</v>
      </c>
      <c r="J28" s="3">
        <v>11</v>
      </c>
      <c r="K28" s="3">
        <v>5</v>
      </c>
      <c r="L28" s="3">
        <v>18</v>
      </c>
      <c r="M28" s="3">
        <v>2</v>
      </c>
      <c r="N28" s="3">
        <v>7</v>
      </c>
      <c r="O28" s="3">
        <v>9</v>
      </c>
      <c r="P28" s="5">
        <f>SUM(B28:O28)</f>
        <v>129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3</v>
      </c>
      <c r="L29" s="2">
        <v>1</v>
      </c>
      <c r="M29" s="2">
        <v>0</v>
      </c>
      <c r="N29" s="2">
        <v>0</v>
      </c>
      <c r="O29" s="2">
        <v>0</v>
      </c>
      <c r="P29" s="6">
        <f t="shared" ref="P29:P30" si="30">SUM(B29:O29)</f>
        <v>4</v>
      </c>
    </row>
    <row r="30" spans="1:16" x14ac:dyDescent="0.25">
      <c r="A30" s="9" t="s">
        <v>2</v>
      </c>
      <c r="B30" s="3">
        <v>0</v>
      </c>
      <c r="C30" s="3">
        <v>3</v>
      </c>
      <c r="D30" s="3">
        <v>2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2</v>
      </c>
      <c r="K30" s="3">
        <v>1</v>
      </c>
      <c r="L30" s="3">
        <v>7</v>
      </c>
      <c r="M30" s="3">
        <v>0</v>
      </c>
      <c r="N30" s="3">
        <v>0</v>
      </c>
      <c r="O30" s="3">
        <v>0</v>
      </c>
      <c r="P30" s="5">
        <f t="shared" si="30"/>
        <v>16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14</v>
      </c>
      <c r="D31" s="4">
        <f t="shared" ref="D31" si="32">SUM(D28:D30)</f>
        <v>4</v>
      </c>
      <c r="E31" s="4">
        <f t="shared" ref="E31" si="33">SUM(E28:E30)</f>
        <v>2</v>
      </c>
      <c r="F31" s="4">
        <f t="shared" ref="F31" si="34">SUM(F28:F30)</f>
        <v>21</v>
      </c>
      <c r="G31" s="4">
        <f t="shared" ref="G31" si="35">SUM(G28:G30)</f>
        <v>16</v>
      </c>
      <c r="H31" s="4">
        <f t="shared" ref="H31" si="36">SUM(H28:H30)</f>
        <v>11</v>
      </c>
      <c r="I31" s="4">
        <f t="shared" ref="I31" si="37">SUM(I28:I30)</f>
        <v>14</v>
      </c>
      <c r="J31" s="4">
        <f t="shared" ref="J31" si="38">SUM(J28:J30)</f>
        <v>13</v>
      </c>
      <c r="K31" s="4">
        <f t="shared" ref="K31" si="39">SUM(K28:K30)</f>
        <v>9</v>
      </c>
      <c r="L31" s="4">
        <f t="shared" ref="L31" si="40">SUM(L28:L30)</f>
        <v>26</v>
      </c>
      <c r="M31" s="4">
        <f t="shared" ref="M31" si="41">SUM(M28:M30)</f>
        <v>2</v>
      </c>
      <c r="N31" s="4">
        <f t="shared" ref="N31" si="42">SUM(N28:N30)</f>
        <v>7</v>
      </c>
      <c r="O31" s="4">
        <f t="shared" ref="O31" si="43">SUM(O28:O30)</f>
        <v>9</v>
      </c>
    </row>
    <row r="34" spans="1:16" x14ac:dyDescent="0.25">
      <c r="A34" s="8" t="s">
        <v>3</v>
      </c>
      <c r="B34" s="1">
        <v>41334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2</v>
      </c>
      <c r="C36" s="3">
        <v>15</v>
      </c>
      <c r="D36" s="3">
        <v>2</v>
      </c>
      <c r="E36" s="3">
        <v>6</v>
      </c>
      <c r="F36" s="3">
        <v>4</v>
      </c>
      <c r="G36" s="3">
        <v>1</v>
      </c>
      <c r="H36" s="3">
        <v>4</v>
      </c>
      <c r="I36" s="3">
        <v>0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35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1</v>
      </c>
      <c r="G38" s="3">
        <v>8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9</v>
      </c>
    </row>
    <row r="39" spans="1:16" x14ac:dyDescent="0.25">
      <c r="A39" s="4" t="s">
        <v>20</v>
      </c>
      <c r="B39" s="4">
        <f>SUM(B36:B38)</f>
        <v>2</v>
      </c>
      <c r="C39" s="4">
        <f t="shared" ref="C39" si="45">SUM(C36:C38)</f>
        <v>15</v>
      </c>
      <c r="D39" s="4">
        <f t="shared" ref="D39" si="46">SUM(D36:D38)</f>
        <v>2</v>
      </c>
      <c r="E39" s="4">
        <f t="shared" ref="E39" si="47">SUM(E36:E38)</f>
        <v>6</v>
      </c>
      <c r="F39" s="4">
        <f t="shared" ref="F39" si="48">SUM(F36:F38)</f>
        <v>5</v>
      </c>
      <c r="G39" s="4">
        <f t="shared" ref="G39" si="49">SUM(G36:G38)</f>
        <v>9</v>
      </c>
      <c r="H39" s="4">
        <f t="shared" ref="H39" si="50">SUM(H36:H38)</f>
        <v>4</v>
      </c>
      <c r="I39" s="4">
        <f t="shared" ref="I39" si="51">SUM(I36:I38)</f>
        <v>0</v>
      </c>
      <c r="J39" s="4">
        <f t="shared" ref="J39" si="52">SUM(J36:J38)</f>
        <v>1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  <row r="42" spans="1:16" x14ac:dyDescent="0.25">
      <c r="A42" s="8" t="s">
        <v>3</v>
      </c>
      <c r="B42" s="1">
        <v>41344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0</v>
      </c>
      <c r="C44" s="3">
        <v>5</v>
      </c>
      <c r="D44" s="3">
        <v>3</v>
      </c>
      <c r="E44" s="3">
        <v>6</v>
      </c>
      <c r="F44" s="3">
        <v>6</v>
      </c>
      <c r="G44" s="3">
        <v>6</v>
      </c>
      <c r="H44" s="3">
        <v>18</v>
      </c>
      <c r="I44" s="3">
        <v>9</v>
      </c>
      <c r="J44" s="3">
        <v>11</v>
      </c>
      <c r="K44" s="3">
        <v>4</v>
      </c>
      <c r="L44" s="3">
        <v>11</v>
      </c>
      <c r="M44" s="3">
        <v>5</v>
      </c>
      <c r="N44" s="3">
        <v>8</v>
      </c>
      <c r="O44" s="3">
        <v>8</v>
      </c>
      <c r="P44" s="5">
        <f>SUM(B44:O44)</f>
        <v>100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1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8">SUM(B45:O45)</f>
        <v>2</v>
      </c>
    </row>
    <row r="46" spans="1:16" x14ac:dyDescent="0.25">
      <c r="A46" s="9" t="s">
        <v>2</v>
      </c>
      <c r="B46" s="3">
        <v>6</v>
      </c>
      <c r="C46" s="3">
        <v>7</v>
      </c>
      <c r="D46" s="3">
        <v>1</v>
      </c>
      <c r="E46" s="3">
        <v>1</v>
      </c>
      <c r="F46" s="3">
        <v>3</v>
      </c>
      <c r="G46" s="3">
        <v>0</v>
      </c>
      <c r="H46" s="3">
        <v>1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8"/>
        <v>20</v>
      </c>
    </row>
    <row r="47" spans="1:16" x14ac:dyDescent="0.25">
      <c r="A47" s="4" t="s">
        <v>20</v>
      </c>
      <c r="B47" s="4">
        <f>SUM(B44:B46)</f>
        <v>6</v>
      </c>
      <c r="C47" s="4">
        <f t="shared" ref="C47" si="59">SUM(C44:C46)</f>
        <v>12</v>
      </c>
      <c r="D47" s="4">
        <f t="shared" ref="D47" si="60">SUM(D44:D46)</f>
        <v>4</v>
      </c>
      <c r="E47" s="4">
        <f t="shared" ref="E47" si="61">SUM(E44:E46)</f>
        <v>7</v>
      </c>
      <c r="F47" s="4">
        <f t="shared" ref="F47" si="62">SUM(F44:F46)</f>
        <v>10</v>
      </c>
      <c r="G47" s="4">
        <f t="shared" ref="G47" si="63">SUM(G44:G46)</f>
        <v>7</v>
      </c>
      <c r="H47" s="4">
        <f t="shared" ref="H47" si="64">SUM(H44:H46)</f>
        <v>19</v>
      </c>
      <c r="I47" s="4">
        <f t="shared" ref="I47" si="65">SUM(I44:I46)</f>
        <v>9</v>
      </c>
      <c r="J47" s="4">
        <f t="shared" ref="J47" si="66">SUM(J44:J46)</f>
        <v>12</v>
      </c>
      <c r="K47" s="4">
        <f t="shared" ref="K47" si="67">SUM(K44:K46)</f>
        <v>4</v>
      </c>
      <c r="L47" s="4">
        <f t="shared" ref="L47" si="68">SUM(L44:L46)</f>
        <v>11</v>
      </c>
      <c r="M47" s="4">
        <f t="shared" ref="M47" si="69">SUM(M44:M46)</f>
        <v>5</v>
      </c>
      <c r="N47" s="4">
        <f t="shared" ref="N47" si="70">SUM(N44:N46)</f>
        <v>8</v>
      </c>
      <c r="O47" s="4">
        <f t="shared" ref="O47" si="71">SUM(O44:O46)</f>
        <v>8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41345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1</v>
      </c>
      <c r="C52" s="3">
        <v>5</v>
      </c>
      <c r="D52" s="3">
        <v>4</v>
      </c>
      <c r="E52" s="3">
        <v>12</v>
      </c>
      <c r="F52" s="3">
        <v>9</v>
      </c>
      <c r="G52" s="3">
        <v>15</v>
      </c>
      <c r="H52" s="3">
        <v>15</v>
      </c>
      <c r="I52" s="3">
        <v>10</v>
      </c>
      <c r="J52" s="3">
        <v>4</v>
      </c>
      <c r="K52" s="3">
        <v>7</v>
      </c>
      <c r="L52" s="3">
        <v>12</v>
      </c>
      <c r="M52" s="3">
        <v>4</v>
      </c>
      <c r="N52" s="3">
        <v>2</v>
      </c>
      <c r="O52" s="3">
        <v>10</v>
      </c>
      <c r="P52" s="5">
        <f>SUM(B52:O52)</f>
        <v>110</v>
      </c>
    </row>
    <row r="53" spans="1:16" x14ac:dyDescent="0.25">
      <c r="A53" s="4" t="s">
        <v>1</v>
      </c>
      <c r="B53" s="2">
        <v>0</v>
      </c>
      <c r="C53" s="2">
        <v>0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" si="72">SUM(B53:O53)</f>
        <v>1</v>
      </c>
    </row>
    <row r="54" spans="1:16" x14ac:dyDescent="0.25">
      <c r="A54" s="9" t="s">
        <v>2</v>
      </c>
      <c r="B54" s="3">
        <v>0</v>
      </c>
      <c r="C54" s="3">
        <v>1</v>
      </c>
      <c r="D54" s="3">
        <v>0</v>
      </c>
      <c r="E54" s="3">
        <v>1</v>
      </c>
      <c r="F54" s="3">
        <v>0</v>
      </c>
      <c r="G54" s="3">
        <v>3</v>
      </c>
      <c r="H54" s="3">
        <v>0</v>
      </c>
      <c r="I54" s="3">
        <v>0</v>
      </c>
      <c r="J54" s="3">
        <v>10</v>
      </c>
      <c r="K54" s="3">
        <v>1</v>
      </c>
      <c r="L54" s="3">
        <v>0</v>
      </c>
      <c r="M54" s="3">
        <v>4</v>
      </c>
      <c r="N54" s="3">
        <v>7</v>
      </c>
      <c r="O54" s="3">
        <v>4</v>
      </c>
      <c r="P54" s="5">
        <f>SUM(B54:O54)</f>
        <v>31</v>
      </c>
    </row>
    <row r="55" spans="1:16" x14ac:dyDescent="0.25">
      <c r="A55" s="4" t="s">
        <v>20</v>
      </c>
      <c r="B55" s="4">
        <f>SUM(B52:B54)</f>
        <v>1</v>
      </c>
      <c r="C55" s="4">
        <f t="shared" ref="C55" si="73">SUM(C52:C54)</f>
        <v>6</v>
      </c>
      <c r="D55" s="4">
        <f t="shared" ref="D55" si="74">SUM(D52:D54)</f>
        <v>5</v>
      </c>
      <c r="E55" s="4">
        <f t="shared" ref="E55" si="75">SUM(E52:E54)</f>
        <v>13</v>
      </c>
      <c r="F55" s="4">
        <f t="shared" ref="F55:G55" si="76">SUM(F52:F54)</f>
        <v>9</v>
      </c>
      <c r="G55" s="4">
        <f t="shared" si="76"/>
        <v>18</v>
      </c>
      <c r="H55" s="4">
        <f t="shared" ref="H55" si="77">SUM(H52:H54)</f>
        <v>15</v>
      </c>
      <c r="I55" s="4">
        <f t="shared" ref="I55" si="78">SUM(I52:I54)</f>
        <v>10</v>
      </c>
      <c r="J55" s="4">
        <f t="shared" ref="J55" si="79">SUM(J52:J54)</f>
        <v>14</v>
      </c>
      <c r="K55" s="4">
        <f t="shared" ref="K55" si="80">SUM(K52:K54)</f>
        <v>8</v>
      </c>
      <c r="L55" s="4">
        <f t="shared" ref="L55" si="81">SUM(L52:L54)</f>
        <v>12</v>
      </c>
      <c r="M55" s="4">
        <f t="shared" ref="M55" si="82">SUM(M52:M54)</f>
        <v>8</v>
      </c>
      <c r="N55" s="4">
        <f t="shared" ref="N55" si="83">SUM(N52:N54)</f>
        <v>9</v>
      </c>
      <c r="O55" s="4">
        <f t="shared" ref="O55" si="84">SUM(O52:O54)</f>
        <v>14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41346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9</v>
      </c>
      <c r="D60" s="3">
        <v>3</v>
      </c>
      <c r="E60" s="3">
        <v>11</v>
      </c>
      <c r="F60" s="3">
        <v>17</v>
      </c>
      <c r="G60" s="3">
        <v>13</v>
      </c>
      <c r="H60" s="3">
        <v>6</v>
      </c>
      <c r="I60" s="3">
        <v>17</v>
      </c>
      <c r="J60" s="3">
        <v>8</v>
      </c>
      <c r="K60" s="3">
        <v>8</v>
      </c>
      <c r="L60" s="3">
        <v>2</v>
      </c>
      <c r="M60" s="3">
        <v>4</v>
      </c>
      <c r="N60" s="3">
        <v>4</v>
      </c>
      <c r="O60" s="3">
        <v>6</v>
      </c>
      <c r="P60" s="5">
        <f>SUM(B60:O60)</f>
        <v>110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0</v>
      </c>
    </row>
    <row r="62" spans="1:16" x14ac:dyDescent="0.25">
      <c r="A62" s="9" t="s">
        <v>2</v>
      </c>
      <c r="B62" s="3">
        <v>0</v>
      </c>
      <c r="C62" s="3">
        <v>0</v>
      </c>
      <c r="D62" s="3">
        <v>0</v>
      </c>
      <c r="E62" s="3">
        <v>1</v>
      </c>
      <c r="F62" s="3">
        <v>0</v>
      </c>
      <c r="G62" s="3">
        <v>3</v>
      </c>
      <c r="H62" s="3">
        <v>0</v>
      </c>
      <c r="I62" s="3">
        <v>0</v>
      </c>
      <c r="J62" s="3">
        <v>2</v>
      </c>
      <c r="K62" s="3">
        <v>0</v>
      </c>
      <c r="L62" s="3">
        <v>0</v>
      </c>
      <c r="M62" s="3">
        <v>0</v>
      </c>
      <c r="N62" s="3">
        <v>0</v>
      </c>
      <c r="O62" s="3">
        <v>6</v>
      </c>
      <c r="P62" s="5">
        <f t="shared" si="85"/>
        <v>12</v>
      </c>
    </row>
    <row r="63" spans="1:16" x14ac:dyDescent="0.25">
      <c r="A63" s="4" t="s">
        <v>20</v>
      </c>
      <c r="B63" s="4">
        <f t="shared" ref="B63:O63" si="86">SUM(B60:B62)</f>
        <v>2</v>
      </c>
      <c r="C63" s="4">
        <f t="shared" si="86"/>
        <v>9</v>
      </c>
      <c r="D63" s="4">
        <f t="shared" si="86"/>
        <v>3</v>
      </c>
      <c r="E63" s="4">
        <f t="shared" si="86"/>
        <v>12</v>
      </c>
      <c r="F63" s="4">
        <f t="shared" si="86"/>
        <v>17</v>
      </c>
      <c r="G63" s="4">
        <f t="shared" si="86"/>
        <v>16</v>
      </c>
      <c r="H63" s="4">
        <f t="shared" si="86"/>
        <v>6</v>
      </c>
      <c r="I63" s="4">
        <f t="shared" si="86"/>
        <v>17</v>
      </c>
      <c r="J63" s="4">
        <f t="shared" si="86"/>
        <v>10</v>
      </c>
      <c r="K63" s="4">
        <f t="shared" si="86"/>
        <v>8</v>
      </c>
      <c r="L63" s="4">
        <f t="shared" si="86"/>
        <v>2</v>
      </c>
      <c r="M63" s="4">
        <f t="shared" si="86"/>
        <v>4</v>
      </c>
      <c r="N63" s="4">
        <f t="shared" si="86"/>
        <v>4</v>
      </c>
      <c r="O63" s="4">
        <f t="shared" si="86"/>
        <v>12</v>
      </c>
    </row>
    <row r="66" spans="1:16" x14ac:dyDescent="0.25">
      <c r="A66" s="8" t="s">
        <v>3</v>
      </c>
      <c r="B66" s="1">
        <v>40982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1</v>
      </c>
      <c r="C68" s="3">
        <v>5</v>
      </c>
      <c r="D68" s="3">
        <v>1</v>
      </c>
      <c r="E68" s="3">
        <v>11</v>
      </c>
      <c r="F68" s="3">
        <v>13</v>
      </c>
      <c r="G68" s="3">
        <v>13</v>
      </c>
      <c r="H68" s="3">
        <v>3</v>
      </c>
      <c r="I68" s="3">
        <v>7</v>
      </c>
      <c r="J68" s="3">
        <v>14</v>
      </c>
      <c r="K68" s="3">
        <v>17</v>
      </c>
      <c r="L68" s="3">
        <v>15</v>
      </c>
      <c r="M68" s="3">
        <v>13</v>
      </c>
      <c r="N68" s="3">
        <v>0</v>
      </c>
      <c r="O68" s="3">
        <v>4</v>
      </c>
      <c r="P68" s="5">
        <f>SUM(B68:O68)</f>
        <v>117</v>
      </c>
    </row>
    <row r="69" spans="1:16" x14ac:dyDescent="0.25">
      <c r="A69" s="4" t="s">
        <v>1</v>
      </c>
      <c r="B69" s="2">
        <v>0</v>
      </c>
      <c r="C69" s="2">
        <v>0</v>
      </c>
      <c r="D69" s="2">
        <v>1</v>
      </c>
      <c r="E69" s="2">
        <v>0</v>
      </c>
      <c r="F69" s="2">
        <v>0</v>
      </c>
      <c r="G69" s="2">
        <v>3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1</v>
      </c>
      <c r="N69" s="2">
        <v>0</v>
      </c>
      <c r="O69" s="2">
        <v>0</v>
      </c>
      <c r="P69" s="6">
        <f t="shared" ref="P69:P70" si="87">SUM(B69:O69)</f>
        <v>6</v>
      </c>
    </row>
    <row r="70" spans="1:16" x14ac:dyDescent="0.25">
      <c r="A70" s="9" t="s">
        <v>2</v>
      </c>
      <c r="B70" s="3">
        <v>0</v>
      </c>
      <c r="C70" s="3">
        <v>0</v>
      </c>
      <c r="D70" s="3">
        <v>0</v>
      </c>
      <c r="E70" s="3">
        <v>3</v>
      </c>
      <c r="F70" s="3">
        <v>1</v>
      </c>
      <c r="G70" s="3">
        <v>0</v>
      </c>
      <c r="H70" s="3">
        <v>0</v>
      </c>
      <c r="I70" s="3">
        <v>0</v>
      </c>
      <c r="J70" s="3">
        <v>3</v>
      </c>
      <c r="K70" s="3">
        <v>4</v>
      </c>
      <c r="L70" s="3">
        <v>2</v>
      </c>
      <c r="M70" s="3">
        <v>0</v>
      </c>
      <c r="N70" s="3">
        <v>0</v>
      </c>
      <c r="O70" s="3">
        <v>0</v>
      </c>
      <c r="P70" s="5">
        <f t="shared" si="87"/>
        <v>13</v>
      </c>
    </row>
    <row r="71" spans="1:16" x14ac:dyDescent="0.25">
      <c r="A71" s="4" t="s">
        <v>20</v>
      </c>
      <c r="B71" s="4">
        <f t="shared" ref="B71:O71" si="88">SUM(B68:B70)</f>
        <v>1</v>
      </c>
      <c r="C71" s="4">
        <f t="shared" si="88"/>
        <v>5</v>
      </c>
      <c r="D71" s="4">
        <f t="shared" si="88"/>
        <v>2</v>
      </c>
      <c r="E71" s="4">
        <f t="shared" si="88"/>
        <v>14</v>
      </c>
      <c r="F71" s="4">
        <f t="shared" si="88"/>
        <v>14</v>
      </c>
      <c r="G71" s="4">
        <f t="shared" si="88"/>
        <v>16</v>
      </c>
      <c r="H71" s="4">
        <f t="shared" si="88"/>
        <v>3</v>
      </c>
      <c r="I71" s="4">
        <f t="shared" si="88"/>
        <v>7</v>
      </c>
      <c r="J71" s="4">
        <f t="shared" si="88"/>
        <v>17</v>
      </c>
      <c r="K71" s="4">
        <f t="shared" si="88"/>
        <v>21</v>
      </c>
      <c r="L71" s="4">
        <f t="shared" si="88"/>
        <v>18</v>
      </c>
      <c r="M71" s="4">
        <f t="shared" si="88"/>
        <v>14</v>
      </c>
      <c r="N71" s="4">
        <f t="shared" si="88"/>
        <v>0</v>
      </c>
      <c r="O71" s="4">
        <f t="shared" si="88"/>
        <v>4</v>
      </c>
    </row>
    <row r="74" spans="1:16" x14ac:dyDescent="0.25">
      <c r="A74" s="8" t="s">
        <v>3</v>
      </c>
      <c r="B74" s="1">
        <v>41348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1</v>
      </c>
      <c r="C76" s="3">
        <v>3</v>
      </c>
      <c r="D76" s="3">
        <v>8</v>
      </c>
      <c r="E76" s="3">
        <v>4</v>
      </c>
      <c r="F76" s="3">
        <v>10</v>
      </c>
      <c r="G76" s="3">
        <v>12</v>
      </c>
      <c r="H76" s="3">
        <v>4</v>
      </c>
      <c r="I76" s="3">
        <v>2</v>
      </c>
      <c r="J76" s="3">
        <v>3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47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1</v>
      </c>
      <c r="F77" s="2">
        <v>1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6">
        <f t="shared" ref="P77:P78" si="89">SUM(B77:O77)</f>
        <v>3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3</v>
      </c>
      <c r="F78" s="3">
        <v>0</v>
      </c>
      <c r="G78" s="3">
        <v>3</v>
      </c>
      <c r="H78" s="3">
        <v>3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9</v>
      </c>
    </row>
    <row r="79" spans="1:16" x14ac:dyDescent="0.25">
      <c r="A79" s="4" t="s">
        <v>20</v>
      </c>
      <c r="B79" s="4">
        <f t="shared" ref="B79:O79" si="90">SUM(B76:B78)</f>
        <v>1</v>
      </c>
      <c r="C79" s="4">
        <f t="shared" si="90"/>
        <v>3</v>
      </c>
      <c r="D79" s="4">
        <f t="shared" si="90"/>
        <v>8</v>
      </c>
      <c r="E79" s="4">
        <f t="shared" si="90"/>
        <v>8</v>
      </c>
      <c r="F79" s="4">
        <f t="shared" si="90"/>
        <v>11</v>
      </c>
      <c r="G79" s="4">
        <f t="shared" si="90"/>
        <v>15</v>
      </c>
      <c r="H79" s="4">
        <f t="shared" si="90"/>
        <v>8</v>
      </c>
      <c r="I79" s="4">
        <f t="shared" si="90"/>
        <v>2</v>
      </c>
      <c r="J79" s="4">
        <f t="shared" si="90"/>
        <v>3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3</v>
      </c>
      <c r="C3" s="32">
        <v>1</v>
      </c>
      <c r="D3" s="32">
        <v>0</v>
      </c>
      <c r="E3" s="32"/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3</v>
      </c>
      <c r="C4" s="32">
        <v>6</v>
      </c>
      <c r="D4" s="32">
        <v>1</v>
      </c>
      <c r="E4" s="32" t="s">
        <v>83</v>
      </c>
      <c r="F4" s="32">
        <v>0</v>
      </c>
      <c r="G4" s="32">
        <v>0</v>
      </c>
    </row>
    <row r="5" spans="1:7" ht="30.75" customHeight="1" x14ac:dyDescent="0.25">
      <c r="A5" s="33" t="s">
        <v>71</v>
      </c>
      <c r="B5" s="32">
        <v>7</v>
      </c>
      <c r="C5" s="32">
        <v>10</v>
      </c>
      <c r="D5" s="32">
        <v>1</v>
      </c>
      <c r="E5" s="32" t="s">
        <v>84</v>
      </c>
      <c r="F5" s="32">
        <v>0</v>
      </c>
      <c r="G5" s="32">
        <v>0</v>
      </c>
    </row>
    <row r="6" spans="1:7" ht="30.75" customHeight="1" x14ac:dyDescent="0.25">
      <c r="A6" s="33" t="s">
        <v>70</v>
      </c>
      <c r="B6" s="32">
        <v>10</v>
      </c>
      <c r="C6" s="32">
        <v>15</v>
      </c>
      <c r="D6" s="32">
        <v>1</v>
      </c>
      <c r="E6" s="32" t="s">
        <v>85</v>
      </c>
      <c r="F6" s="32">
        <v>0</v>
      </c>
      <c r="G6" s="32">
        <v>0</v>
      </c>
    </row>
    <row r="7" spans="1:7" ht="30.75" customHeight="1" x14ac:dyDescent="0.25">
      <c r="A7" s="33" t="s">
        <v>69</v>
      </c>
      <c r="B7" s="32">
        <v>2</v>
      </c>
      <c r="C7" s="32">
        <v>10</v>
      </c>
      <c r="D7" s="32">
        <v>0</v>
      </c>
      <c r="E7" s="32"/>
      <c r="F7" s="32">
        <v>0</v>
      </c>
      <c r="G7" s="32">
        <v>0</v>
      </c>
    </row>
    <row r="8" spans="1:7" ht="30.75" customHeight="1" x14ac:dyDescent="0.25">
      <c r="A8" s="33" t="s">
        <v>68</v>
      </c>
      <c r="B8" s="32">
        <v>0</v>
      </c>
      <c r="C8" s="32">
        <v>5</v>
      </c>
      <c r="D8" s="32">
        <v>0</v>
      </c>
      <c r="E8" s="32"/>
      <c r="F8" s="32">
        <v>0</v>
      </c>
      <c r="G8" s="32">
        <v>0</v>
      </c>
    </row>
    <row r="9" spans="1:7" ht="30.75" customHeight="1" x14ac:dyDescent="0.25">
      <c r="A9" s="33" t="s">
        <v>67</v>
      </c>
      <c r="B9" s="32">
        <v>1</v>
      </c>
      <c r="C9" s="32">
        <v>0</v>
      </c>
      <c r="D9" s="32">
        <v>0</v>
      </c>
      <c r="E9" s="32"/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26</v>
      </c>
      <c r="C10" s="32">
        <f>SUM(C3:C9)</f>
        <v>47</v>
      </c>
      <c r="D10" s="32">
        <f>SUM(D3:D9)</f>
        <v>3</v>
      </c>
      <c r="E10" s="32">
        <f>COUNTA(E3:E9)</f>
        <v>3</v>
      </c>
      <c r="F10" s="32">
        <f>SUM(F3:F9)</f>
        <v>0</v>
      </c>
      <c r="G10" s="32">
        <f>SUM(G3:G9)</f>
        <v>0</v>
      </c>
    </row>
  </sheetData>
  <mergeCells count="2">
    <mergeCell ref="B1:G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8" sqref="E8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0</v>
      </c>
      <c r="C3" s="35">
        <v>0</v>
      </c>
      <c r="D3" s="32">
        <v>0</v>
      </c>
      <c r="E3" s="32"/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2</v>
      </c>
      <c r="C4" s="32">
        <v>6</v>
      </c>
      <c r="D4" s="32">
        <v>0</v>
      </c>
      <c r="E4" s="32"/>
      <c r="F4" s="32">
        <v>0</v>
      </c>
      <c r="G4" s="32">
        <v>0</v>
      </c>
    </row>
    <row r="5" spans="1:7" ht="30.75" customHeight="1" x14ac:dyDescent="0.25">
      <c r="A5" s="33" t="s">
        <v>71</v>
      </c>
      <c r="B5" s="32">
        <v>5</v>
      </c>
      <c r="C5" s="32">
        <v>13</v>
      </c>
      <c r="D5" s="32">
        <v>4</v>
      </c>
      <c r="E5" s="32" t="s">
        <v>86</v>
      </c>
      <c r="F5" s="32">
        <v>0</v>
      </c>
      <c r="G5" s="32">
        <v>0</v>
      </c>
    </row>
    <row r="6" spans="1:7" ht="30.75" customHeight="1" x14ac:dyDescent="0.25">
      <c r="A6" s="33" t="s">
        <v>70</v>
      </c>
      <c r="B6" s="32">
        <v>14</v>
      </c>
      <c r="C6" s="32">
        <v>15</v>
      </c>
      <c r="D6" s="32">
        <v>4</v>
      </c>
      <c r="E6" s="32"/>
      <c r="F6" s="32">
        <v>0</v>
      </c>
      <c r="G6" s="32">
        <v>0</v>
      </c>
    </row>
    <row r="7" spans="1:7" ht="30.75" customHeight="1" x14ac:dyDescent="0.25">
      <c r="A7" s="33" t="s">
        <v>69</v>
      </c>
      <c r="B7" s="32">
        <v>9</v>
      </c>
      <c r="C7" s="32">
        <v>8</v>
      </c>
      <c r="D7" s="32">
        <v>5</v>
      </c>
      <c r="E7" s="32" t="s">
        <v>87</v>
      </c>
      <c r="F7" s="32">
        <v>0</v>
      </c>
      <c r="G7" s="32">
        <v>0</v>
      </c>
    </row>
    <row r="8" spans="1:7" ht="30.75" customHeight="1" x14ac:dyDescent="0.25">
      <c r="A8" s="33" t="s">
        <v>68</v>
      </c>
      <c r="B8" s="32">
        <v>1</v>
      </c>
      <c r="C8" s="32">
        <v>6</v>
      </c>
      <c r="D8" s="32">
        <v>0</v>
      </c>
      <c r="E8" s="32"/>
      <c r="F8" s="32">
        <v>0</v>
      </c>
      <c r="G8" s="32">
        <v>0</v>
      </c>
    </row>
    <row r="9" spans="1:7" ht="30.75" customHeight="1" x14ac:dyDescent="0.25">
      <c r="A9" s="33" t="s">
        <v>67</v>
      </c>
      <c r="B9" s="32">
        <v>0</v>
      </c>
      <c r="C9" s="32">
        <v>1</v>
      </c>
      <c r="D9" s="32">
        <v>0</v>
      </c>
      <c r="E9" s="32"/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31</v>
      </c>
      <c r="C10" s="32">
        <f>SUM(C3:C9)</f>
        <v>49</v>
      </c>
      <c r="D10" s="32">
        <f>SUM(D3:D9)</f>
        <v>13</v>
      </c>
      <c r="E10" s="32">
        <f>COUNTA(E3:E9)</f>
        <v>2</v>
      </c>
      <c r="F10" s="32">
        <f>SUM(F3:F9)</f>
        <v>0</v>
      </c>
      <c r="G10" s="32">
        <f>SUM(G3:G9)</f>
        <v>0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31" sqref="K31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8"/>
      <c r="B1" s="52" t="s">
        <v>78</v>
      </c>
      <c r="C1" s="53"/>
      <c r="D1" s="53"/>
      <c r="E1" s="53"/>
      <c r="F1" s="53"/>
      <c r="G1" s="53"/>
      <c r="H1" s="53"/>
    </row>
    <row r="2" spans="1:8" ht="30" customHeight="1" x14ac:dyDescent="0.25">
      <c r="A2" s="37"/>
      <c r="B2" s="33" t="s">
        <v>77</v>
      </c>
      <c r="C2" s="33" t="s">
        <v>76</v>
      </c>
      <c r="D2" s="33" t="s">
        <v>75</v>
      </c>
      <c r="E2" s="34" t="s">
        <v>79</v>
      </c>
      <c r="F2" s="33" t="s">
        <v>38</v>
      </c>
      <c r="G2" s="33" t="s">
        <v>40</v>
      </c>
      <c r="H2" s="34" t="s">
        <v>74</v>
      </c>
    </row>
    <row r="3" spans="1:8" ht="30.75" customHeight="1" x14ac:dyDescent="0.25">
      <c r="A3" s="33" t="s">
        <v>73</v>
      </c>
      <c r="B3" s="36">
        <f>AVERAGE('Reference Questions Week 1'!B3,'Reference Questions Week 2'!B3)</f>
        <v>1.5</v>
      </c>
      <c r="C3" s="36">
        <f>AVERAGE('Reference Questions Week 1'!C3,'Reference Questions Week 2'!C3)</f>
        <v>0.5</v>
      </c>
      <c r="D3" s="36">
        <f>AVERAGE('Reference Questions Week 1'!D3,'Reference Questions Week 2'!D3)</f>
        <v>0</v>
      </c>
      <c r="E3" s="36">
        <f t="shared" ref="E3:E9" si="0">SUM(B3:D3)</f>
        <v>2</v>
      </c>
      <c r="F3" s="36">
        <f>AVERAGE('Reference Questions Week 1'!F3,'Reference Questions Week 2'!F3)</f>
        <v>0</v>
      </c>
      <c r="G3" s="36">
        <f>AVERAGE('Reference Questions Week 1'!G3,'Reference Questions Week 2'!G3)</f>
        <v>0</v>
      </c>
      <c r="H3" s="32">
        <f>COUNTA('Reference Questions Week 1'!E3,'Reference Questions Week 2'!E3)</f>
        <v>0</v>
      </c>
    </row>
    <row r="4" spans="1:8" ht="30.75" customHeight="1" x14ac:dyDescent="0.25">
      <c r="A4" s="33" t="s">
        <v>72</v>
      </c>
      <c r="B4" s="36">
        <f>AVERAGE('Reference Questions Week 1'!B4,'Reference Questions Week 2'!B4)</f>
        <v>2.5</v>
      </c>
      <c r="C4" s="36">
        <f>AVERAGE('Reference Questions Week 1'!C4,'Reference Questions Week 2'!C4)</f>
        <v>6</v>
      </c>
      <c r="D4" s="36">
        <f>AVERAGE('Reference Questions Week 1'!D4,'Reference Questions Week 2'!D4)</f>
        <v>0.5</v>
      </c>
      <c r="E4" s="36">
        <f t="shared" si="0"/>
        <v>9</v>
      </c>
      <c r="F4" s="36">
        <f>AVERAGE('Reference Questions Week 1'!F4,'Reference Questions Week 2'!F4)</f>
        <v>0</v>
      </c>
      <c r="G4" s="36">
        <f>AVERAGE('Reference Questions Week 1'!G4,'Reference Questions Week 2'!G4)</f>
        <v>0</v>
      </c>
      <c r="H4" s="32">
        <f>COUNTA('Reference Questions Week 1'!E4,'Reference Questions Week 2'!E4)</f>
        <v>1</v>
      </c>
    </row>
    <row r="5" spans="1:8" ht="30.75" customHeight="1" x14ac:dyDescent="0.25">
      <c r="A5" s="33" t="s">
        <v>71</v>
      </c>
      <c r="B5" s="36">
        <f>AVERAGE('Reference Questions Week 1'!B5,'Reference Questions Week 2'!B5)</f>
        <v>6</v>
      </c>
      <c r="C5" s="36">
        <f>AVERAGE('Reference Questions Week 1'!C5,'Reference Questions Week 2'!C5)</f>
        <v>11.5</v>
      </c>
      <c r="D5" s="36">
        <f>AVERAGE('Reference Questions Week 1'!D5,'Reference Questions Week 2'!D5)</f>
        <v>2.5</v>
      </c>
      <c r="E5" s="36">
        <f t="shared" si="0"/>
        <v>20</v>
      </c>
      <c r="F5" s="36">
        <f>AVERAGE('Reference Questions Week 1'!F5,'Reference Questions Week 2'!F5)</f>
        <v>0</v>
      </c>
      <c r="G5" s="36">
        <f>AVERAGE('Reference Questions Week 1'!G5,'Reference Questions Week 2'!G5)</f>
        <v>0</v>
      </c>
      <c r="H5" s="32">
        <f>COUNTA('Reference Questions Week 1'!E5,'Reference Questions Week 2'!E5)</f>
        <v>2</v>
      </c>
    </row>
    <row r="6" spans="1:8" ht="30.75" customHeight="1" x14ac:dyDescent="0.25">
      <c r="A6" s="33" t="s">
        <v>70</v>
      </c>
      <c r="B6" s="36">
        <f>AVERAGE('Reference Questions Week 1'!B6,'Reference Questions Week 2'!B6)</f>
        <v>12</v>
      </c>
      <c r="C6" s="36">
        <f>AVERAGE('Reference Questions Week 1'!C6,'Reference Questions Week 2'!C6)</f>
        <v>15</v>
      </c>
      <c r="D6" s="36">
        <f>AVERAGE('Reference Questions Week 1'!D6,'Reference Questions Week 2'!D6)</f>
        <v>2.5</v>
      </c>
      <c r="E6" s="36">
        <f t="shared" si="0"/>
        <v>29.5</v>
      </c>
      <c r="F6" s="36">
        <f>AVERAGE('Reference Questions Week 1'!F6,'Reference Questions Week 2'!F6)</f>
        <v>0</v>
      </c>
      <c r="G6" s="36">
        <f>AVERAGE('Reference Questions Week 1'!G6,'Reference Questions Week 2'!G6)</f>
        <v>0</v>
      </c>
      <c r="H6" s="32">
        <f>COUNTA('Reference Questions Week 1'!E6,'Reference Questions Week 2'!E6)</f>
        <v>1</v>
      </c>
    </row>
    <row r="7" spans="1:8" ht="30.75" customHeight="1" x14ac:dyDescent="0.25">
      <c r="A7" s="33" t="s">
        <v>69</v>
      </c>
      <c r="B7" s="36">
        <f>AVERAGE('Reference Questions Week 1'!B7,'Reference Questions Week 2'!B7)</f>
        <v>5.5</v>
      </c>
      <c r="C7" s="36">
        <f>AVERAGE('Reference Questions Week 1'!C7,'Reference Questions Week 2'!C7)</f>
        <v>9</v>
      </c>
      <c r="D7" s="36">
        <f>AVERAGE('Reference Questions Week 1'!D7,'Reference Questions Week 2'!D7)</f>
        <v>2.5</v>
      </c>
      <c r="E7" s="36">
        <f t="shared" si="0"/>
        <v>17</v>
      </c>
      <c r="F7" s="36">
        <f>AVERAGE('Reference Questions Week 1'!F7,'Reference Questions Week 2'!F7)</f>
        <v>0</v>
      </c>
      <c r="G7" s="36">
        <f>AVERAGE('Reference Questions Week 1'!G7,'Reference Questions Week 2'!G7)</f>
        <v>0</v>
      </c>
      <c r="H7" s="32">
        <f>COUNTA('Reference Questions Week 1'!E7,'Reference Questions Week 2'!E7)</f>
        <v>1</v>
      </c>
    </row>
    <row r="8" spans="1:8" ht="30.75" customHeight="1" x14ac:dyDescent="0.25">
      <c r="A8" s="33" t="s">
        <v>68</v>
      </c>
      <c r="B8" s="36">
        <f>AVERAGE('Reference Questions Week 1'!B8,'Reference Questions Week 2'!B8)</f>
        <v>0.5</v>
      </c>
      <c r="C8" s="36">
        <f>AVERAGE('Reference Questions Week 1'!C8,'Reference Questions Week 2'!C8)</f>
        <v>5.5</v>
      </c>
      <c r="D8" s="36">
        <f>AVERAGE('Reference Questions Week 1'!D8,'Reference Questions Week 2'!D8)</f>
        <v>0</v>
      </c>
      <c r="E8" s="36">
        <f t="shared" si="0"/>
        <v>6</v>
      </c>
      <c r="F8" s="36">
        <f>AVERAGE('Reference Questions Week 1'!F8,'Reference Questions Week 2'!F8)</f>
        <v>0</v>
      </c>
      <c r="G8" s="36">
        <f>AVERAGE('Reference Questions Week 1'!G8,'Reference Questions Week 2'!G8)</f>
        <v>0</v>
      </c>
      <c r="H8" s="32">
        <f>COUNTA('Reference Questions Week 1'!E8,'Reference Questions Week 2'!E8)</f>
        <v>0</v>
      </c>
    </row>
    <row r="9" spans="1:8" ht="30.75" customHeight="1" x14ac:dyDescent="0.25">
      <c r="A9" s="33" t="s">
        <v>67</v>
      </c>
      <c r="B9" s="36">
        <f>AVERAGE('Reference Questions Week 1'!B9,'Reference Questions Week 2'!B9)</f>
        <v>0.5</v>
      </c>
      <c r="C9" s="36">
        <f>AVERAGE('Reference Questions Week 1'!C9,'Reference Questions Week 2'!C9)</f>
        <v>0.5</v>
      </c>
      <c r="D9" s="36">
        <f>AVERAGE('Reference Questions Week 1'!D9,'Reference Questions Week 2'!D9)</f>
        <v>0</v>
      </c>
      <c r="E9" s="36">
        <f t="shared" si="0"/>
        <v>1</v>
      </c>
      <c r="F9" s="36">
        <f>AVERAGE('Reference Questions Week 1'!F9,'Reference Questions Week 2'!F9)</f>
        <v>0</v>
      </c>
      <c r="G9" s="36">
        <f>AVERAGE('Reference Questions Week 1'!G9,'Reference Questions Week 2'!G9)</f>
        <v>0</v>
      </c>
      <c r="H9" s="32">
        <f>COUNTA('Reference Questions Week 1'!E9,'Reference Questions Week 2'!E9)</f>
        <v>0</v>
      </c>
    </row>
    <row r="10" spans="1:8" x14ac:dyDescent="0.25">
      <c r="A10" s="33" t="s">
        <v>37</v>
      </c>
      <c r="B10" s="36">
        <f t="shared" ref="B10:H10" si="1">SUM(B3:B9)</f>
        <v>28.5</v>
      </c>
      <c r="C10" s="36">
        <f t="shared" si="1"/>
        <v>48</v>
      </c>
      <c r="D10" s="36">
        <f t="shared" si="1"/>
        <v>8</v>
      </c>
      <c r="E10" s="36">
        <f t="shared" si="1"/>
        <v>84.5</v>
      </c>
      <c r="F10" s="36">
        <f t="shared" si="1"/>
        <v>0</v>
      </c>
      <c r="G10" s="36">
        <f t="shared" si="1"/>
        <v>0</v>
      </c>
      <c r="H10" s="32">
        <f t="shared" si="1"/>
        <v>5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4" t="s">
        <v>82</v>
      </c>
      <c r="B1" s="54"/>
      <c r="C1" s="54"/>
    </row>
    <row r="2" spans="1:3" x14ac:dyDescent="0.25">
      <c r="A2" s="41"/>
      <c r="B2" s="41"/>
      <c r="C2" s="41"/>
    </row>
    <row r="3" spans="1:3" x14ac:dyDescent="0.25">
      <c r="B3" t="s">
        <v>81</v>
      </c>
      <c r="C3" t="s">
        <v>80</v>
      </c>
    </row>
    <row r="4" spans="1:3" x14ac:dyDescent="0.25">
      <c r="A4" s="1">
        <v>41330</v>
      </c>
      <c r="B4">
        <v>1</v>
      </c>
      <c r="C4">
        <v>20</v>
      </c>
    </row>
    <row r="5" spans="1:3" x14ac:dyDescent="0.25">
      <c r="A5" s="1">
        <v>41331</v>
      </c>
      <c r="B5">
        <v>4</v>
      </c>
      <c r="C5">
        <v>80</v>
      </c>
    </row>
    <row r="6" spans="1:3" x14ac:dyDescent="0.25">
      <c r="A6" s="1">
        <v>41332</v>
      </c>
      <c r="B6">
        <v>2</v>
      </c>
      <c r="C6">
        <v>35</v>
      </c>
    </row>
    <row r="7" spans="1:3" x14ac:dyDescent="0.25">
      <c r="A7" s="1">
        <v>41333</v>
      </c>
      <c r="B7">
        <v>2</v>
      </c>
      <c r="C7">
        <v>27</v>
      </c>
    </row>
    <row r="8" spans="1:3" x14ac:dyDescent="0.25">
      <c r="A8" s="1">
        <v>41334</v>
      </c>
      <c r="B8">
        <v>0</v>
      </c>
      <c r="C8">
        <v>0</v>
      </c>
    </row>
    <row r="9" spans="1:3" x14ac:dyDescent="0.25">
      <c r="A9" s="1">
        <v>41344</v>
      </c>
      <c r="B9">
        <v>3</v>
      </c>
      <c r="C9">
        <v>28</v>
      </c>
    </row>
    <row r="10" spans="1:3" x14ac:dyDescent="0.25">
      <c r="A10" s="1">
        <v>41345</v>
      </c>
      <c r="B10">
        <v>3</v>
      </c>
      <c r="C10">
        <v>51</v>
      </c>
    </row>
    <row r="11" spans="1:3" x14ac:dyDescent="0.25">
      <c r="A11" s="1">
        <v>41346</v>
      </c>
      <c r="B11">
        <v>3</v>
      </c>
      <c r="C11">
        <v>45</v>
      </c>
    </row>
    <row r="12" spans="1:3" x14ac:dyDescent="0.25">
      <c r="A12" s="1">
        <v>41347</v>
      </c>
      <c r="B12">
        <v>4</v>
      </c>
      <c r="C12">
        <v>57</v>
      </c>
    </row>
    <row r="13" spans="1:3" x14ac:dyDescent="0.25">
      <c r="A13" s="1">
        <v>41348</v>
      </c>
      <c r="B13">
        <v>0</v>
      </c>
      <c r="C13">
        <v>0</v>
      </c>
    </row>
    <row r="14" spans="1:3" x14ac:dyDescent="0.25">
      <c r="A14" s="40" t="s">
        <v>37</v>
      </c>
      <c r="B14" s="39">
        <f>SUM(B4:B13)</f>
        <v>22</v>
      </c>
      <c r="C14" s="39">
        <f>SUM(C4:C13)</f>
        <v>343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A15" sqref="A15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3.2</v>
      </c>
      <c r="C3" s="3">
        <f>AVERAGE(Raw!C4,Raw!C12,Raw!C20,Raw!C28,Raw!C36)</f>
        <v>7.8</v>
      </c>
      <c r="D3" s="3">
        <f>AVERAGE(Raw!D4,Raw!D12,Raw!D20,Raw!D28,Raw!D36)</f>
        <v>6</v>
      </c>
      <c r="E3" s="3">
        <f>AVERAGE(Raw!E4,Raw!E12,Raw!E20,Raw!E28,Raw!E36)</f>
        <v>9.8000000000000007</v>
      </c>
      <c r="F3" s="3">
        <f>AVERAGE(Raw!F4,Raw!F12,Raw!F20,Raw!F28,Raw!F36)</f>
        <v>16.2</v>
      </c>
      <c r="G3" s="3">
        <f>AVERAGE(Raw!G4,Raw!G12,Raw!G20,Raw!G28,Raw!G36)</f>
        <v>21.4</v>
      </c>
      <c r="H3" s="3">
        <f>AVERAGE(Raw!H4,Raw!H12,Raw!H20,Raw!H28,Raw!H36)</f>
        <v>8</v>
      </c>
      <c r="I3" s="3">
        <f>AVERAGE(Raw!I4,Raw!I12,Raw!I20,Raw!I28,Raw!I36)</f>
        <v>6.8</v>
      </c>
      <c r="J3" s="3">
        <f>AVERAGE(Raw!J4,Raw!J12,Raw!J20,Raw!J28,Raw!J36)</f>
        <v>6.4</v>
      </c>
      <c r="K3" s="3">
        <f>AVERAGE(Raw!K4,Raw!K12,Raw!K20,Raw!K28,Raw!K36)</f>
        <v>3.8</v>
      </c>
      <c r="L3" s="3">
        <f>AVERAGE(Raw!L4,Raw!L12,Raw!L20,Raw!L28,Raw!L36)</f>
        <v>7.8</v>
      </c>
      <c r="M3" s="3">
        <f>AVERAGE(Raw!M4,Raw!M12,Raw!M20,Raw!M28,Raw!M36)</f>
        <v>1.6</v>
      </c>
      <c r="N3" s="3">
        <f>AVERAGE(Raw!N4,Raw!N12,Raw!N20,Raw!N28,Raw!N36)</f>
        <v>1.8</v>
      </c>
      <c r="O3" s="3">
        <f>AVERAGE(Raw!O4,Raw!O12,Raw!O20,Raw!O28,Raw!O36)</f>
        <v>3.8</v>
      </c>
      <c r="P3" s="5">
        <f>SUM(B3:O3)</f>
        <v>104.39999999999999</v>
      </c>
    </row>
    <row r="4" spans="1:16" x14ac:dyDescent="0.25">
      <c r="A4" s="13" t="s">
        <v>1</v>
      </c>
      <c r="B4" s="3">
        <f>AVERAGE(Raw!B5,Raw!B13,Raw!B21,Raw!B29,Raw!B37)</f>
        <v>0</v>
      </c>
      <c r="C4" s="3">
        <f>AVERAGE(Raw!C5,Raw!C13,Raw!C21,Raw!C29,Raw!C37)</f>
        <v>0</v>
      </c>
      <c r="D4" s="3">
        <f>AVERAGE(Raw!D5,Raw!D13,Raw!D21,Raw!D29,Raw!D37)</f>
        <v>0.2</v>
      </c>
      <c r="E4" s="3">
        <f>AVERAGE(Raw!E5,Raw!E13,Raw!E21,Raw!E29,Raw!E37)</f>
        <v>0</v>
      </c>
      <c r="F4" s="3">
        <f>AVERAGE(Raw!F5,Raw!F13,Raw!F21,Raw!F29,Raw!F37)</f>
        <v>0</v>
      </c>
      <c r="G4" s="3">
        <f>AVERAGE(Raw!G5,Raw!G13,Raw!G21,Raw!G29,Raw!G37)</f>
        <v>0</v>
      </c>
      <c r="H4" s="3">
        <f>AVERAGE(Raw!H5,Raw!H13,Raw!H21,Raw!H29,Raw!H37)</f>
        <v>0</v>
      </c>
      <c r="I4" s="3">
        <f>AVERAGE(Raw!I5,Raw!I13,Raw!I21,Raw!I29,Raw!I37)</f>
        <v>0.2</v>
      </c>
      <c r="J4" s="3">
        <f>AVERAGE(Raw!J5,Raw!J13,Raw!J21,Raw!J29,Raw!J37)</f>
        <v>0</v>
      </c>
      <c r="K4" s="3">
        <f>AVERAGE(Raw!K5,Raw!K13,Raw!K21,Raw!K29,Raw!K37)</f>
        <v>0.6</v>
      </c>
      <c r="L4" s="3">
        <f>AVERAGE(Raw!L5,Raw!L13,Raw!L21,Raw!L29,Raw!L37)</f>
        <v>0.2</v>
      </c>
      <c r="M4" s="3">
        <f>AVERAGE(Raw!M5,Raw!M13,Raw!M21,Raw!M29,Raw!M37)</f>
        <v>0.2</v>
      </c>
      <c r="N4" s="3">
        <f>AVERAGE(Raw!N5,Raw!N13,Raw!N21,Raw!N29,Raw!N37)</f>
        <v>0</v>
      </c>
      <c r="O4" s="3">
        <f>AVERAGE(Raw!O5,Raw!O13,Raw!O21,Raw!O29,Raw!O37)</f>
        <v>0</v>
      </c>
      <c r="P4" s="6">
        <f t="shared" ref="P4:P5" si="0">SUM(B4:O4)</f>
        <v>1.4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1.6</v>
      </c>
      <c r="D5" s="3">
        <f>AVERAGE(Raw!D6,Raw!D14,Raw!D22,Raw!D30,Raw!D38)</f>
        <v>1</v>
      </c>
      <c r="E5" s="3">
        <f>AVERAGE(Raw!E6,Raw!E14,Raw!E22,Raw!E30,Raw!E38)</f>
        <v>1.8</v>
      </c>
      <c r="F5" s="3">
        <f>AVERAGE(Raw!F6,Raw!F14,Raw!F22,Raw!F30,Raw!F38)</f>
        <v>1.8</v>
      </c>
      <c r="G5" s="3">
        <f>AVERAGE(Raw!G6,Raw!G14,Raw!G22,Raw!G30,Raw!G38)</f>
        <v>2.8</v>
      </c>
      <c r="H5" s="3">
        <f>AVERAGE(Raw!H6,Raw!H14,Raw!H22,Raw!H30,Raw!H38)</f>
        <v>1.2</v>
      </c>
      <c r="I5" s="3">
        <f>AVERAGE(Raw!I6,Raw!I14,Raw!I22,Raw!I30,Raw!I38)</f>
        <v>0.2</v>
      </c>
      <c r="J5" s="3">
        <f>AVERAGE(Raw!J6,Raw!J14,Raw!J22,Raw!J30,Raw!J38)</f>
        <v>2</v>
      </c>
      <c r="K5" s="3">
        <f>AVERAGE(Raw!K6,Raw!K14,Raw!K22,Raw!K30,Raw!K38)</f>
        <v>0.8</v>
      </c>
      <c r="L5" s="3">
        <f>AVERAGE(Raw!L6,Raw!L14,Raw!L22,Raw!L30,Raw!L38)</f>
        <v>2</v>
      </c>
      <c r="M5" s="3">
        <f>AVERAGE(Raw!M6,Raw!M14,Raw!M22,Raw!M30,Raw!M38)</f>
        <v>0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15.2</v>
      </c>
    </row>
    <row r="6" spans="1:16" x14ac:dyDescent="0.25">
      <c r="A6" s="4" t="s">
        <v>20</v>
      </c>
      <c r="B6" s="4">
        <f>SUM(B3:B5)</f>
        <v>3.2</v>
      </c>
      <c r="C6" s="4">
        <f t="shared" ref="C6:O6" si="1">SUM(C3:C5)</f>
        <v>9.4</v>
      </c>
      <c r="D6" s="4">
        <f t="shared" si="1"/>
        <v>7.2</v>
      </c>
      <c r="E6" s="4">
        <f t="shared" si="1"/>
        <v>11.600000000000001</v>
      </c>
      <c r="F6" s="4">
        <f t="shared" si="1"/>
        <v>18</v>
      </c>
      <c r="G6" s="4">
        <f t="shared" si="1"/>
        <v>24.2</v>
      </c>
      <c r="H6" s="4">
        <f t="shared" si="1"/>
        <v>9.1999999999999993</v>
      </c>
      <c r="I6" s="4">
        <f t="shared" si="1"/>
        <v>7.2</v>
      </c>
      <c r="J6" s="4">
        <f t="shared" si="1"/>
        <v>8.4</v>
      </c>
      <c r="K6" s="4">
        <f t="shared" si="1"/>
        <v>5.1999999999999993</v>
      </c>
      <c r="L6" s="4">
        <f t="shared" si="1"/>
        <v>10</v>
      </c>
      <c r="M6" s="4">
        <f t="shared" si="1"/>
        <v>1.8</v>
      </c>
      <c r="N6" s="4">
        <f t="shared" si="1"/>
        <v>1.8</v>
      </c>
      <c r="O6" s="4">
        <f t="shared" si="1"/>
        <v>3.8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</v>
      </c>
      <c r="C11" s="3">
        <f>AVERAGE(Raw!C44,Raw!C52,Raw!C60,Raw!C68,Raw!C76)</f>
        <v>5.4</v>
      </c>
      <c r="D11" s="3">
        <f>AVERAGE(Raw!D44,Raw!D52,Raw!D60,Raw!D68,Raw!D76)</f>
        <v>3.8</v>
      </c>
      <c r="E11" s="3">
        <f>AVERAGE(Raw!E44,Raw!E52,Raw!E60,Raw!E68,Raw!E76)</f>
        <v>8.8000000000000007</v>
      </c>
      <c r="F11" s="3">
        <f>AVERAGE(Raw!F44,Raw!F52,Raw!F60,Raw!F68,Raw!F76)</f>
        <v>11</v>
      </c>
      <c r="G11" s="3">
        <f>AVERAGE(Raw!G44,Raw!G52,Raw!G60,Raw!G68,Raw!G76)</f>
        <v>11.8</v>
      </c>
      <c r="H11" s="3">
        <f>AVERAGE(Raw!H44,Raw!H52,Raw!H60,Raw!H68,Raw!H76)</f>
        <v>9.1999999999999993</v>
      </c>
      <c r="I11" s="3">
        <f>AVERAGE(Raw!I44,Raw!I52,Raw!I60,Raw!I68,Raw!I76)</f>
        <v>9</v>
      </c>
      <c r="J11" s="3">
        <f>AVERAGE(Raw!J44,Raw!J52,Raw!J60,Raw!J68,Raw!J76)</f>
        <v>8</v>
      </c>
      <c r="K11" s="3">
        <f>AVERAGE(Raw!K44,Raw!K52,Raw!K60,Raw!K68,Raw!K76)</f>
        <v>7.2</v>
      </c>
      <c r="L11" s="3">
        <f>AVERAGE(Raw!L44,Raw!L52,Raw!L60,Raw!L68,Raw!L76)</f>
        <v>8</v>
      </c>
      <c r="M11" s="3">
        <f>AVERAGE(Raw!M44,Raw!M52,Raw!M60,Raw!M68,Raw!M76)</f>
        <v>5.2</v>
      </c>
      <c r="N11" s="3">
        <f>AVERAGE(Raw!N44,Raw!N52,Raw!N60,Raw!N68,Raw!N76)</f>
        <v>2.8</v>
      </c>
      <c r="O11" s="3">
        <f>AVERAGE(Raw!O44,Raw!O52,Raw!O60,Raw!O68,Raw!O76)</f>
        <v>5.6</v>
      </c>
      <c r="P11" s="5">
        <f>SUM(B11:O11)</f>
        <v>96.8</v>
      </c>
    </row>
    <row r="12" spans="1:16" x14ac:dyDescent="0.25">
      <c r="A12" s="13" t="s">
        <v>1</v>
      </c>
      <c r="B12" s="3">
        <f>AVERAGE(Raw!B45,Raw!B53,Raw!B61,Raw!B69,Raw!B77)</f>
        <v>0</v>
      </c>
      <c r="C12" s="3">
        <f>AVERAGE(Raw!C45,Raw!C53,Raw!C61,Raw!C69,Raw!C77)</f>
        <v>0</v>
      </c>
      <c r="D12" s="3">
        <f>AVERAGE(Raw!D45,Raw!D53,Raw!D61,Raw!D69,Raw!D77)</f>
        <v>0.4</v>
      </c>
      <c r="E12" s="3">
        <f>AVERAGE(Raw!E45,Raw!E53,Raw!E61,Raw!E69,Raw!E77)</f>
        <v>0.2</v>
      </c>
      <c r="F12" s="3">
        <f>AVERAGE(Raw!F45,Raw!F53,Raw!F61,Raw!F69,Raw!F77)</f>
        <v>0.4</v>
      </c>
      <c r="G12" s="3">
        <f>AVERAGE(Raw!G45,Raw!G53,Raw!G61,Raw!G69,Raw!G77)</f>
        <v>0.8</v>
      </c>
      <c r="H12" s="3">
        <f>AVERAGE(Raw!H45,Raw!H53,Raw!H61,Raw!H69,Raw!H77)</f>
        <v>0.2</v>
      </c>
      <c r="I12" s="3">
        <f>AVERAGE(Raw!I45,Raw!I53,Raw!I61,Raw!I69,Raw!I77)</f>
        <v>0</v>
      </c>
      <c r="J12" s="3">
        <f>AVERAGE(Raw!J45,Raw!J53,Raw!J61,Raw!J69,Raw!J77)</f>
        <v>0</v>
      </c>
      <c r="K12" s="3">
        <f>AVERAGE(Raw!K45,Raw!K53,Raw!K61,Raw!K69,Raw!K77)</f>
        <v>0</v>
      </c>
      <c r="L12" s="3">
        <f>AVERAGE(Raw!L45,Raw!L53,Raw!L61,Raw!L69,Raw!L77)</f>
        <v>0.2</v>
      </c>
      <c r="M12" s="3">
        <f>AVERAGE(Raw!M45,Raw!M53,Raw!M61,Raw!M69,Raw!M77)</f>
        <v>0.2</v>
      </c>
      <c r="N12" s="3">
        <f>AVERAGE(Raw!N45,Raw!N53,Raw!N61,Raw!N69,Raw!N77)</f>
        <v>0</v>
      </c>
      <c r="O12" s="3">
        <f>AVERAGE(Raw!O45,Raw!O53,Raw!O61,Raw!O69,Raw!O77)</f>
        <v>0</v>
      </c>
      <c r="P12" s="6">
        <f t="shared" ref="P12:P13" si="2">SUM(B12:O12)</f>
        <v>2.4000000000000004</v>
      </c>
    </row>
    <row r="13" spans="1:16" x14ac:dyDescent="0.25">
      <c r="A13" s="9" t="s">
        <v>2</v>
      </c>
      <c r="B13" s="3">
        <f>AVERAGE(Raw!B46,Raw!B54,Raw!B62,Raw!B70,Raw!B78)</f>
        <v>1.2</v>
      </c>
      <c r="C13" s="3">
        <f>AVERAGE(Raw!C46,Raw!C54,Raw!C62,Raw!C70,Raw!C78)</f>
        <v>1.6</v>
      </c>
      <c r="D13" s="3">
        <f>AVERAGE(Raw!D46,Raw!D54,Raw!D62,Raw!D70,Raw!D78)</f>
        <v>0.2</v>
      </c>
      <c r="E13" s="3">
        <f>AVERAGE(Raw!E46,Raw!E54,Raw!E62,Raw!E70,Raw!E78)</f>
        <v>1.8</v>
      </c>
      <c r="F13" s="3">
        <f>AVERAGE(Raw!F46,Raw!F54,Raw!F62,Raw!F70,Raw!F78)</f>
        <v>0.8</v>
      </c>
      <c r="G13" s="3">
        <f>AVERAGE(Raw!G46,Raw!G54,Raw!G62,Raw!G70,Raw!G78)</f>
        <v>1.8</v>
      </c>
      <c r="H13" s="3">
        <f>AVERAGE(Raw!H46,Raw!H54,Raw!H62,Raw!H70,Raw!H78)</f>
        <v>0.8</v>
      </c>
      <c r="I13" s="3">
        <f>AVERAGE(Raw!I46,Raw!I54,Raw!I62,Raw!I70,Raw!I78)</f>
        <v>0</v>
      </c>
      <c r="J13" s="3">
        <f>AVERAGE(Raw!J46,Raw!J54,Raw!J62,Raw!J70,Raw!J78)</f>
        <v>3.2</v>
      </c>
      <c r="K13" s="3">
        <f>AVERAGE(Raw!K46,Raw!K54,Raw!K62,Raw!K70,Raw!K78)</f>
        <v>1</v>
      </c>
      <c r="L13" s="3">
        <f>AVERAGE(Raw!L46,Raw!L54,Raw!L62,Raw!L70,Raw!L78)</f>
        <v>0.4</v>
      </c>
      <c r="M13" s="3">
        <f>AVERAGE(Raw!M46,Raw!M54,Raw!M62,Raw!M70,Raw!M78)</f>
        <v>0.8</v>
      </c>
      <c r="N13" s="3">
        <f>AVERAGE(Raw!N46,Raw!N54,Raw!N62,Raw!N70,Raw!N78)</f>
        <v>1.4</v>
      </c>
      <c r="O13" s="3">
        <f>AVERAGE(Raw!O46,Raw!O54,Raw!O62,Raw!O70,Raw!O78)</f>
        <v>2</v>
      </c>
      <c r="P13" s="5">
        <f t="shared" si="2"/>
        <v>17</v>
      </c>
    </row>
    <row r="14" spans="1:16" x14ac:dyDescent="0.25">
      <c r="A14" s="4" t="s">
        <v>20</v>
      </c>
      <c r="B14" s="4">
        <f>SUM(B11:B13)</f>
        <v>2.2000000000000002</v>
      </c>
      <c r="C14" s="4">
        <f t="shared" ref="C14" si="3">SUM(C11:C13)</f>
        <v>7</v>
      </c>
      <c r="D14" s="4">
        <f t="shared" ref="D14" si="4">SUM(D11:D13)</f>
        <v>4.4000000000000004</v>
      </c>
      <c r="E14" s="4">
        <f t="shared" ref="E14" si="5">SUM(E11:E13)</f>
        <v>10.8</v>
      </c>
      <c r="F14" s="4">
        <f t="shared" ref="F14" si="6">SUM(F11:F13)</f>
        <v>12.200000000000001</v>
      </c>
      <c r="G14" s="4">
        <f t="shared" ref="G14" si="7">SUM(G11:G13)</f>
        <v>14.400000000000002</v>
      </c>
      <c r="H14" s="4">
        <f t="shared" ref="H14" si="8">SUM(H11:H13)</f>
        <v>10.199999999999999</v>
      </c>
      <c r="I14" s="4">
        <f t="shared" ref="I14" si="9">SUM(I11:I13)</f>
        <v>9</v>
      </c>
      <c r="J14" s="4">
        <f t="shared" ref="J14" si="10">SUM(J11:J13)</f>
        <v>11.2</v>
      </c>
      <c r="K14" s="4">
        <f t="shared" ref="K14" si="11">SUM(K11:K13)</f>
        <v>8.1999999999999993</v>
      </c>
      <c r="L14" s="4">
        <f t="shared" ref="L14" si="12">SUM(L11:L13)</f>
        <v>8.6</v>
      </c>
      <c r="M14" s="4">
        <f t="shared" ref="M14" si="13">SUM(M11:M13)</f>
        <v>6.2</v>
      </c>
      <c r="N14" s="4">
        <f t="shared" ref="N14" si="14">SUM(N11:N13)</f>
        <v>4.1999999999999993</v>
      </c>
      <c r="O14" s="4">
        <f t="shared" ref="O14" si="15">SUM(O11:O13)</f>
        <v>7.6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A6" sqref="A6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2.1</v>
      </c>
      <c r="C2" s="14">
        <f>AVERAGE(Week!C3,Week!C11)</f>
        <v>6.6</v>
      </c>
      <c r="D2" s="14">
        <f>AVERAGE(Week!D3,Week!D11)</f>
        <v>4.9000000000000004</v>
      </c>
      <c r="E2" s="14">
        <f>AVERAGE(Week!E3,Week!E11)</f>
        <v>9.3000000000000007</v>
      </c>
      <c r="F2" s="14">
        <f>AVERAGE(Week!F3,Week!F11)</f>
        <v>13.6</v>
      </c>
      <c r="G2" s="14">
        <f>AVERAGE(Week!G3,Week!G11)</f>
        <v>16.600000000000001</v>
      </c>
      <c r="H2" s="14">
        <f>AVERAGE(Week!H3,Week!H11)</f>
        <v>8.6</v>
      </c>
      <c r="I2" s="14">
        <f>AVERAGE(Week!I3,Week!I11)</f>
        <v>7.9</v>
      </c>
      <c r="J2" s="14">
        <f>AVERAGE(Week!J3,Week!J11)</f>
        <v>7.2</v>
      </c>
      <c r="K2" s="14">
        <f>AVERAGE(Week!K3,Week!K11)</f>
        <v>5.5</v>
      </c>
      <c r="L2" s="14">
        <f>AVERAGE(Week!L3,Week!L11)</f>
        <v>7.9</v>
      </c>
      <c r="M2" s="14">
        <f>AVERAGE(Week!M3,Week!M11)</f>
        <v>3.4000000000000004</v>
      </c>
      <c r="N2" s="14">
        <f>AVERAGE(Week!N3,Week!N11)</f>
        <v>2.2999999999999998</v>
      </c>
      <c r="O2" s="14">
        <f>AVERAGE(Week!O3,Week!O11)</f>
        <v>4.6999999999999993</v>
      </c>
      <c r="P2" s="15">
        <f>SUM(B2:O2)</f>
        <v>100.60000000000002</v>
      </c>
    </row>
    <row r="3" spans="1:16" x14ac:dyDescent="0.25">
      <c r="A3" s="13" t="s">
        <v>1</v>
      </c>
      <c r="B3" s="42">
        <f>AVERAGE(Week!B4,Week!B12)</f>
        <v>0</v>
      </c>
      <c r="C3" s="42">
        <f>AVERAGE(Week!C4,Week!C12)</f>
        <v>0</v>
      </c>
      <c r="D3" s="42">
        <f>AVERAGE(Week!D4,Week!D12)</f>
        <v>0.30000000000000004</v>
      </c>
      <c r="E3" s="42">
        <f>AVERAGE(Week!E4,Week!E12)</f>
        <v>0.1</v>
      </c>
      <c r="F3" s="42">
        <f>AVERAGE(Week!F4,Week!F12)</f>
        <v>0.2</v>
      </c>
      <c r="G3" s="42">
        <f>AVERAGE(Week!G4,Week!G12)</f>
        <v>0.4</v>
      </c>
      <c r="H3" s="42">
        <f>AVERAGE(Week!H4,Week!H12)</f>
        <v>0.1</v>
      </c>
      <c r="I3" s="42">
        <f>AVERAGE(Week!I4,Week!I12)</f>
        <v>0.1</v>
      </c>
      <c r="J3" s="42">
        <f>AVERAGE(Week!J4,Week!J12)</f>
        <v>0</v>
      </c>
      <c r="K3" s="42">
        <f>AVERAGE(Week!K4,Week!K12)</f>
        <v>0.3</v>
      </c>
      <c r="L3" s="42">
        <f>AVERAGE(Week!L4,Week!L12)</f>
        <v>0.2</v>
      </c>
      <c r="M3" s="42">
        <f>AVERAGE(Week!M4,Week!M12)</f>
        <v>0.2</v>
      </c>
      <c r="N3" s="42">
        <f>AVERAGE(Week!N4,Week!N12)</f>
        <v>0</v>
      </c>
      <c r="O3" s="42">
        <f>AVERAGE(Week!O4,Week!O12)</f>
        <v>0</v>
      </c>
      <c r="P3" s="16">
        <f t="shared" ref="P3:P4" si="0">SUM(B3:O3)</f>
        <v>1.9000000000000001</v>
      </c>
    </row>
    <row r="4" spans="1:16" x14ac:dyDescent="0.25">
      <c r="A4" s="9" t="s">
        <v>2</v>
      </c>
      <c r="B4" s="14">
        <f>AVERAGE(Week!B5,Week!B13)</f>
        <v>0.6</v>
      </c>
      <c r="C4" s="14">
        <f>AVERAGE(Week!C5,Week!C13)</f>
        <v>1.6</v>
      </c>
      <c r="D4" s="14">
        <f>AVERAGE(Week!D5,Week!D13)</f>
        <v>0.6</v>
      </c>
      <c r="E4" s="14">
        <f>AVERAGE(Week!E5,Week!E13)</f>
        <v>1.8</v>
      </c>
      <c r="F4" s="14">
        <f>AVERAGE(Week!F5,Week!F13)</f>
        <v>1.3</v>
      </c>
      <c r="G4" s="14">
        <f>AVERAGE(Week!G5,Week!G13)</f>
        <v>2.2999999999999998</v>
      </c>
      <c r="H4" s="14">
        <f>AVERAGE(Week!H5,Week!H13)</f>
        <v>1</v>
      </c>
      <c r="I4" s="14">
        <f>AVERAGE(Week!I5,Week!I13)</f>
        <v>0.1</v>
      </c>
      <c r="J4" s="14">
        <f>AVERAGE(Week!J5,Week!J13)</f>
        <v>2.6</v>
      </c>
      <c r="K4" s="14">
        <f>AVERAGE(Week!K5,Week!K13)</f>
        <v>0.9</v>
      </c>
      <c r="L4" s="14">
        <f>AVERAGE(Week!L5,Week!L13)</f>
        <v>1.2</v>
      </c>
      <c r="M4" s="14">
        <f>AVERAGE(Week!M5,Week!M13)</f>
        <v>0.4</v>
      </c>
      <c r="N4" s="14">
        <f>AVERAGE(Week!N5,Week!N13)</f>
        <v>0.7</v>
      </c>
      <c r="O4" s="14">
        <f>AVERAGE(Week!O5,Week!O13)</f>
        <v>1</v>
      </c>
      <c r="P4" s="15">
        <f t="shared" si="0"/>
        <v>16.099999999999998</v>
      </c>
    </row>
    <row r="5" spans="1:16" x14ac:dyDescent="0.25">
      <c r="A5" s="4" t="s">
        <v>20</v>
      </c>
      <c r="B5" s="17">
        <f>SUM(B2:B4)</f>
        <v>2.7</v>
      </c>
      <c r="C5" s="17">
        <f t="shared" ref="C5:O5" si="1">SUM(C2:C4)</f>
        <v>8.1999999999999993</v>
      </c>
      <c r="D5" s="17">
        <f t="shared" si="1"/>
        <v>5.8</v>
      </c>
      <c r="E5" s="17">
        <f t="shared" si="1"/>
        <v>11.200000000000001</v>
      </c>
      <c r="F5" s="17">
        <f t="shared" si="1"/>
        <v>15.1</v>
      </c>
      <c r="G5" s="17">
        <f t="shared" si="1"/>
        <v>19.3</v>
      </c>
      <c r="H5" s="17">
        <f t="shared" si="1"/>
        <v>9.6999999999999993</v>
      </c>
      <c r="I5" s="17">
        <f t="shared" si="1"/>
        <v>8.1</v>
      </c>
      <c r="J5" s="17">
        <f t="shared" si="1"/>
        <v>9.8000000000000007</v>
      </c>
      <c r="K5" s="17">
        <f t="shared" si="1"/>
        <v>6.7</v>
      </c>
      <c r="L5" s="17">
        <f t="shared" si="1"/>
        <v>9.2999999999999989</v>
      </c>
      <c r="M5" s="17">
        <f t="shared" si="1"/>
        <v>4.0000000000000009</v>
      </c>
      <c r="N5" s="17">
        <f t="shared" si="1"/>
        <v>3</v>
      </c>
      <c r="O5" s="17">
        <f t="shared" si="1"/>
        <v>5.6999999999999993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1</v>
      </c>
      <c r="C6" s="23">
        <v>11</v>
      </c>
      <c r="D6" s="23">
        <v>25</v>
      </c>
      <c r="E6" s="23">
        <v>34</v>
      </c>
      <c r="F6" s="23">
        <v>4</v>
      </c>
      <c r="G6" s="23">
        <v>3</v>
      </c>
      <c r="H6" s="23">
        <v>2</v>
      </c>
      <c r="I6" s="23">
        <f>SUM(B6:H6)</f>
        <v>80</v>
      </c>
    </row>
    <row r="7" spans="1:9" ht="16.5" x14ac:dyDescent="0.3">
      <c r="A7" s="22" t="s">
        <v>39</v>
      </c>
      <c r="B7" s="23">
        <v>4</v>
      </c>
      <c r="C7" s="23">
        <v>7</v>
      </c>
      <c r="D7" s="23">
        <v>11</v>
      </c>
      <c r="E7" s="23">
        <v>5</v>
      </c>
      <c r="F7" s="23">
        <v>1</v>
      </c>
      <c r="G7" s="23">
        <v>0</v>
      </c>
      <c r="H7" s="23">
        <v>2</v>
      </c>
      <c r="I7" s="23">
        <f t="shared" ref="I7:I8" si="0">SUM(B7:H7)</f>
        <v>30</v>
      </c>
    </row>
    <row r="8" spans="1:9" ht="16.5" x14ac:dyDescent="0.3">
      <c r="A8" s="22" t="s">
        <v>40</v>
      </c>
      <c r="B8" s="23">
        <v>4</v>
      </c>
      <c r="C8" s="23">
        <v>24</v>
      </c>
      <c r="D8" s="23">
        <v>44</v>
      </c>
      <c r="E8" s="23">
        <v>41</v>
      </c>
      <c r="F8" s="23">
        <v>11</v>
      </c>
      <c r="G8" s="23">
        <v>6</v>
      </c>
      <c r="H8" s="23">
        <v>0</v>
      </c>
      <c r="I8" s="23">
        <f t="shared" si="0"/>
        <v>130</v>
      </c>
    </row>
    <row r="9" spans="1:9" ht="16.5" x14ac:dyDescent="0.3">
      <c r="A9" s="22" t="s">
        <v>37</v>
      </c>
      <c r="B9" s="23">
        <f>SUM(B6:B8)</f>
        <v>9</v>
      </c>
      <c r="C9" s="23">
        <f t="shared" ref="C9:H9" si="1">SUM(C6:C8)</f>
        <v>42</v>
      </c>
      <c r="D9" s="23">
        <f t="shared" si="1"/>
        <v>80</v>
      </c>
      <c r="E9" s="23">
        <f t="shared" si="1"/>
        <v>80</v>
      </c>
      <c r="F9" s="23">
        <f t="shared" si="1"/>
        <v>16</v>
      </c>
      <c r="G9" s="23">
        <f t="shared" si="1"/>
        <v>9</v>
      </c>
      <c r="H9" s="23">
        <f t="shared" si="1"/>
        <v>4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E38" sqref="E3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2</v>
      </c>
      <c r="C6" s="23">
        <v>30</v>
      </c>
      <c r="D6" s="23">
        <v>21</v>
      </c>
      <c r="E6" s="23">
        <v>28</v>
      </c>
      <c r="F6" s="23">
        <v>31</v>
      </c>
      <c r="G6" s="23">
        <v>19</v>
      </c>
      <c r="H6" s="23">
        <v>10</v>
      </c>
      <c r="I6" s="23">
        <f>SUM(B6:H6)</f>
        <v>141</v>
      </c>
    </row>
    <row r="7" spans="1:9" ht="16.5" x14ac:dyDescent="0.3">
      <c r="A7" s="22" t="s">
        <v>39</v>
      </c>
      <c r="B7" s="23">
        <v>2</v>
      </c>
      <c r="C7" s="23">
        <v>6</v>
      </c>
      <c r="D7" s="23">
        <v>9</v>
      </c>
      <c r="E7" s="23">
        <v>4</v>
      </c>
      <c r="F7" s="23">
        <v>2</v>
      </c>
      <c r="G7" s="23">
        <v>1</v>
      </c>
      <c r="H7" s="23">
        <v>0</v>
      </c>
      <c r="I7" s="23">
        <f t="shared" ref="I7:I8" si="0">SUM(B7:H7)</f>
        <v>24</v>
      </c>
    </row>
    <row r="8" spans="1:9" ht="16.5" x14ac:dyDescent="0.3">
      <c r="A8" s="22" t="s">
        <v>40</v>
      </c>
      <c r="B8" s="23">
        <v>5</v>
      </c>
      <c r="C8" s="23">
        <v>16</v>
      </c>
      <c r="D8" s="23">
        <v>30</v>
      </c>
      <c r="E8" s="23">
        <v>22</v>
      </c>
      <c r="F8" s="23">
        <v>8</v>
      </c>
      <c r="G8" s="23">
        <v>8</v>
      </c>
      <c r="H8" s="23">
        <v>8</v>
      </c>
      <c r="I8" s="23">
        <f t="shared" si="0"/>
        <v>97</v>
      </c>
    </row>
    <row r="9" spans="1:9" ht="16.5" x14ac:dyDescent="0.3">
      <c r="A9" s="22" t="s">
        <v>37</v>
      </c>
      <c r="B9" s="23">
        <f>SUM(B6:B8)</f>
        <v>9</v>
      </c>
      <c r="C9" s="23">
        <f t="shared" ref="C9:H9" si="1">SUM(C6:C8)</f>
        <v>52</v>
      </c>
      <c r="D9" s="23">
        <f t="shared" si="1"/>
        <v>60</v>
      </c>
      <c r="E9" s="23">
        <f t="shared" si="1"/>
        <v>54</v>
      </c>
      <c r="F9" s="23">
        <f t="shared" si="1"/>
        <v>41</v>
      </c>
      <c r="G9" s="23">
        <f t="shared" si="1"/>
        <v>28</v>
      </c>
      <c r="H9" s="23">
        <f t="shared" si="1"/>
        <v>18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8" sqref="B8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f>AVERAGE('Questions Week 1'!B6,'Questions Week 2'!B6)</f>
        <v>1.5</v>
      </c>
      <c r="C6" s="23">
        <f>AVERAGE('Questions Week 1'!C6,'Questions Week 2'!C6)</f>
        <v>20.5</v>
      </c>
      <c r="D6" s="23">
        <f>AVERAGE('Questions Week 1'!D6,'Questions Week 2'!D6)</f>
        <v>23</v>
      </c>
      <c r="E6" s="23">
        <f>AVERAGE('Questions Week 1'!E6,'Questions Week 2'!E6)</f>
        <v>31</v>
      </c>
      <c r="F6" s="23">
        <f>AVERAGE('Questions Week 1'!F6,'Questions Week 2'!F6)</f>
        <v>17.5</v>
      </c>
      <c r="G6" s="23">
        <f>AVERAGE('Questions Week 1'!G6,'Questions Week 2'!G6)</f>
        <v>11</v>
      </c>
      <c r="H6" s="23">
        <f>AVERAGE('Questions Week 1'!H6,'Questions Week 2'!H6)</f>
        <v>6</v>
      </c>
      <c r="I6" s="23">
        <f>SUM(B6:H6)</f>
        <v>110.5</v>
      </c>
    </row>
    <row r="7" spans="1:9" ht="16.5" x14ac:dyDescent="0.3">
      <c r="A7" s="22" t="s">
        <v>39</v>
      </c>
      <c r="B7" s="23">
        <f>AVERAGE('Questions Week 1'!B7,'Questions Week 2'!B7)</f>
        <v>3</v>
      </c>
      <c r="C7" s="23">
        <f>AVERAGE('Questions Week 1'!C7,'Questions Week 2'!C7)</f>
        <v>6.5</v>
      </c>
      <c r="D7" s="23">
        <f>AVERAGE('Questions Week 1'!D7,'Questions Week 2'!D7)</f>
        <v>10</v>
      </c>
      <c r="E7" s="23">
        <f>AVERAGE('Questions Week 1'!E7,'Questions Week 2'!E7)</f>
        <v>4.5</v>
      </c>
      <c r="F7" s="23">
        <f>AVERAGE('Questions Week 1'!F7,'Questions Week 2'!F7)</f>
        <v>1.5</v>
      </c>
      <c r="G7" s="23">
        <f>AVERAGE('Questions Week 1'!G7,'Questions Week 2'!G7)</f>
        <v>0.5</v>
      </c>
      <c r="H7" s="23">
        <f>AVERAGE('Questions Week 1'!H7,'Questions Week 2'!H7)</f>
        <v>1</v>
      </c>
      <c r="I7" s="23">
        <f t="shared" ref="I7:I8" si="0">SUM(B7:H7)</f>
        <v>27</v>
      </c>
    </row>
    <row r="8" spans="1:9" ht="16.5" x14ac:dyDescent="0.3">
      <c r="A8" s="22" t="s">
        <v>40</v>
      </c>
      <c r="B8" s="23">
        <f>AVERAGE('Questions Week 1'!B8,'Questions Week 2'!B8)</f>
        <v>4.5</v>
      </c>
      <c r="C8" s="23">
        <f>AVERAGE('Questions Week 1'!C8,'Questions Week 2'!C8)</f>
        <v>20</v>
      </c>
      <c r="D8" s="23">
        <f>AVERAGE('Questions Week 1'!D8,'Questions Week 2'!D8)</f>
        <v>37</v>
      </c>
      <c r="E8" s="23">
        <f>AVERAGE('Questions Week 1'!E8,'Questions Week 2'!E8)</f>
        <v>31.5</v>
      </c>
      <c r="F8" s="23">
        <f>AVERAGE('Questions Week 1'!F8,'Questions Week 2'!F8)</f>
        <v>9.5</v>
      </c>
      <c r="G8" s="23">
        <f>AVERAGE('Questions Week 1'!G8,'Questions Week 2'!G8)</f>
        <v>7</v>
      </c>
      <c r="H8" s="23">
        <f>AVERAGE('Questions Week 1'!H8,'Questions Week 2'!H8)</f>
        <v>4</v>
      </c>
      <c r="I8" s="23">
        <f t="shared" si="0"/>
        <v>113.5</v>
      </c>
    </row>
    <row r="9" spans="1:9" ht="16.5" x14ac:dyDescent="0.3">
      <c r="A9" s="22" t="s">
        <v>37</v>
      </c>
      <c r="B9" s="23">
        <f>SUM(B6:B8)</f>
        <v>9</v>
      </c>
      <c r="C9" s="23">
        <f t="shared" ref="C9:H9" si="1">SUM(C6:C8)</f>
        <v>47</v>
      </c>
      <c r="D9" s="23">
        <f t="shared" si="1"/>
        <v>70</v>
      </c>
      <c r="E9" s="23">
        <f t="shared" si="1"/>
        <v>67</v>
      </c>
      <c r="F9" s="23">
        <f t="shared" si="1"/>
        <v>28.5</v>
      </c>
      <c r="G9" s="23">
        <f t="shared" si="1"/>
        <v>18.5</v>
      </c>
      <c r="H9" s="23">
        <f t="shared" si="1"/>
        <v>11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41330</v>
      </c>
      <c r="C3" s="26">
        <v>41334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257609</v>
      </c>
      <c r="C9" s="19">
        <v>259632</v>
      </c>
      <c r="D9" s="31"/>
      <c r="E9" s="19">
        <v>0</v>
      </c>
      <c r="F9" s="19">
        <v>0</v>
      </c>
      <c r="G9" s="31"/>
      <c r="H9" s="19">
        <v>273113</v>
      </c>
      <c r="I9" s="19">
        <v>273365</v>
      </c>
      <c r="J9" t="s">
        <v>57</v>
      </c>
      <c r="K9">
        <f>SUM(C9-B9+F9-E9+I9-H9)/2</f>
        <v>1137.5</v>
      </c>
      <c r="L9">
        <f>SUM(C9-B9+F9-E9+I9-H9)</f>
        <v>2275</v>
      </c>
      <c r="M9">
        <f>SUM(K9*0.04+K9)</f>
        <v>1183</v>
      </c>
    </row>
    <row r="10" spans="1:13" x14ac:dyDescent="0.25">
      <c r="A10" s="25" t="s">
        <v>24</v>
      </c>
      <c r="B10" s="19">
        <v>259669</v>
      </c>
      <c r="C10" s="19">
        <v>262468</v>
      </c>
      <c r="E10" s="19">
        <v>0</v>
      </c>
      <c r="F10" s="19">
        <v>0</v>
      </c>
      <c r="H10" s="19">
        <v>273412</v>
      </c>
      <c r="I10" s="19">
        <v>273761</v>
      </c>
      <c r="J10" t="s">
        <v>58</v>
      </c>
      <c r="K10">
        <f>SUM(C10-B10+F10-E10+I10-H10)/2</f>
        <v>1574</v>
      </c>
      <c r="L10">
        <f>SUM(C10-B10+F10-E10+I10-H10)</f>
        <v>3148</v>
      </c>
      <c r="M10">
        <f>SUM(K10*0.04+K10)</f>
        <v>1636.96</v>
      </c>
    </row>
    <row r="11" spans="1:13" x14ac:dyDescent="0.25">
      <c r="A11" s="25" t="s">
        <v>25</v>
      </c>
      <c r="B11" s="19">
        <v>262515</v>
      </c>
      <c r="C11" s="19">
        <v>264448</v>
      </c>
      <c r="E11" s="19">
        <v>0</v>
      </c>
      <c r="F11" s="19">
        <v>0</v>
      </c>
      <c r="H11" s="19">
        <v>273821</v>
      </c>
      <c r="I11" s="19">
        <v>274120</v>
      </c>
      <c r="J11" t="s">
        <v>59</v>
      </c>
      <c r="K11">
        <f>SUM(C11-B11+F11-E11+I11-H11)/2</f>
        <v>1116</v>
      </c>
      <c r="L11">
        <f>SUM(C11-B11+F11-E11+I11-H11)</f>
        <v>2232</v>
      </c>
      <c r="M11">
        <f>SUM(K11*0.04+K11)</f>
        <v>1160.6400000000001</v>
      </c>
    </row>
    <row r="12" spans="1:13" x14ac:dyDescent="0.25">
      <c r="A12" s="25" t="s">
        <v>26</v>
      </c>
      <c r="B12" s="19">
        <v>264490</v>
      </c>
      <c r="C12" s="19">
        <v>267245</v>
      </c>
      <c r="D12" s="31"/>
      <c r="E12" s="19">
        <v>0</v>
      </c>
      <c r="F12" s="19">
        <v>0</v>
      </c>
      <c r="G12" s="31"/>
      <c r="H12" s="19">
        <v>274167</v>
      </c>
      <c r="I12" s="19">
        <v>274550</v>
      </c>
      <c r="J12" t="s">
        <v>60</v>
      </c>
      <c r="K12">
        <f>SUM(C12-B12+F12-E12+I12-H12)/2</f>
        <v>1569</v>
      </c>
      <c r="L12">
        <f>SUM(C12-B12+F12-E12+I12-H12)</f>
        <v>3138</v>
      </c>
      <c r="M12">
        <f>SUM(K12*0.04+K12)</f>
        <v>1631.76</v>
      </c>
    </row>
    <row r="13" spans="1:13" x14ac:dyDescent="0.25">
      <c r="A13" s="25" t="s">
        <v>22</v>
      </c>
      <c r="B13" s="19">
        <v>267268</v>
      </c>
      <c r="C13" s="19">
        <v>268323</v>
      </c>
      <c r="D13" s="31"/>
      <c r="E13" s="19">
        <v>0</v>
      </c>
      <c r="F13" s="19">
        <v>0</v>
      </c>
      <c r="G13" s="31"/>
      <c r="H13" s="19">
        <v>274590</v>
      </c>
      <c r="I13" s="19">
        <v>274809</v>
      </c>
      <c r="J13" t="s">
        <v>61</v>
      </c>
      <c r="K13">
        <f>SUM(C13-B13+F13-E13+I13-H13)/2</f>
        <v>637</v>
      </c>
      <c r="L13">
        <f>SUM(C13-B13+F13-E13+I13-H13)</f>
        <v>1274</v>
      </c>
      <c r="M13">
        <f>SUM(K13*0.04+K13)</f>
        <v>662.48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41344</v>
      </c>
      <c r="C3" s="26">
        <v>41348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268782</v>
      </c>
      <c r="C9" s="19">
        <v>270669</v>
      </c>
      <c r="D9" s="31"/>
      <c r="E9" s="19">
        <v>0</v>
      </c>
      <c r="F9" s="19">
        <v>0</v>
      </c>
      <c r="G9" s="31"/>
      <c r="H9" s="19">
        <v>274854</v>
      </c>
      <c r="I9" s="19">
        <v>275096</v>
      </c>
      <c r="J9" t="s">
        <v>57</v>
      </c>
      <c r="K9">
        <f>SUM(C9-B9+F9-E9+I9-H9)/2</f>
        <v>1064.5</v>
      </c>
      <c r="L9">
        <f>SUM(C9-B9+F9-E9+I9-H9)</f>
        <v>2129</v>
      </c>
      <c r="M9">
        <f>SUM(K9*0.04+K9)</f>
        <v>1107.08</v>
      </c>
    </row>
    <row r="10" spans="1:13" x14ac:dyDescent="0.25">
      <c r="A10" s="25" t="s">
        <v>24</v>
      </c>
      <c r="B10" s="19">
        <v>270710</v>
      </c>
      <c r="C10" s="19">
        <v>273275</v>
      </c>
      <c r="D10" s="31"/>
      <c r="E10" s="19">
        <v>0</v>
      </c>
      <c r="F10" s="19">
        <v>0</v>
      </c>
      <c r="G10" s="31"/>
      <c r="H10" s="19">
        <v>275137</v>
      </c>
      <c r="I10" s="19">
        <v>275449</v>
      </c>
      <c r="J10" t="s">
        <v>58</v>
      </c>
      <c r="K10">
        <f>SUM(C10-B10+F10-E10+I10-H10)/2</f>
        <v>1438.5</v>
      </c>
      <c r="L10">
        <f>SUM(C10-B10+F10-E10+I10-H10)</f>
        <v>2877</v>
      </c>
      <c r="M10">
        <f>SUM(K10*0.04+K10)</f>
        <v>1496.04</v>
      </c>
    </row>
    <row r="11" spans="1:13" x14ac:dyDescent="0.25">
      <c r="A11" s="25" t="s">
        <v>25</v>
      </c>
      <c r="B11" s="19">
        <v>273306</v>
      </c>
      <c r="C11" s="19">
        <v>275307</v>
      </c>
      <c r="D11" s="31"/>
      <c r="E11" s="19">
        <v>0</v>
      </c>
      <c r="F11" s="19">
        <v>0</v>
      </c>
      <c r="G11" s="31"/>
      <c r="H11" s="19">
        <v>275522</v>
      </c>
      <c r="I11" s="19">
        <v>275781</v>
      </c>
      <c r="J11" t="s">
        <v>59</v>
      </c>
      <c r="K11">
        <f>SUM(C11-B11+F11-E11+I11-H11)/2</f>
        <v>1130</v>
      </c>
      <c r="L11">
        <f>SUM(C11-B11+F11-E11+I11-H11)</f>
        <v>2260</v>
      </c>
      <c r="M11">
        <f>SUM(K11*0.04+K11)</f>
        <v>1175.2</v>
      </c>
    </row>
    <row r="12" spans="1:13" x14ac:dyDescent="0.25">
      <c r="A12" s="25" t="s">
        <v>26</v>
      </c>
      <c r="B12" s="19">
        <v>275343</v>
      </c>
      <c r="C12" s="19">
        <v>277627</v>
      </c>
      <c r="D12" s="31"/>
      <c r="E12" s="19">
        <v>0</v>
      </c>
      <c r="F12" s="19">
        <v>0</v>
      </c>
      <c r="G12" s="31"/>
      <c r="H12" s="19">
        <v>275824</v>
      </c>
      <c r="I12" s="19">
        <v>276150</v>
      </c>
      <c r="J12" t="s">
        <v>60</v>
      </c>
      <c r="K12">
        <f>SUM(C12-B12+F12-E12+I12-H12)/2</f>
        <v>1305</v>
      </c>
      <c r="L12">
        <f>SUM(C12-B12+F12-E12+I12-H12)</f>
        <v>2610</v>
      </c>
      <c r="M12">
        <f>SUM(K12*0.04+K12)</f>
        <v>1357.2</v>
      </c>
    </row>
    <row r="13" spans="1:13" x14ac:dyDescent="0.25">
      <c r="A13" s="25" t="s">
        <v>22</v>
      </c>
      <c r="B13" s="19">
        <v>277672</v>
      </c>
      <c r="C13" s="19">
        <v>278028</v>
      </c>
      <c r="D13" s="31"/>
      <c r="E13" s="19">
        <v>0</v>
      </c>
      <c r="F13" s="19">
        <v>0</v>
      </c>
      <c r="G13" s="31"/>
      <c r="H13" s="19">
        <v>276203</v>
      </c>
      <c r="I13" s="19">
        <v>276368</v>
      </c>
      <c r="J13" t="s">
        <v>61</v>
      </c>
      <c r="K13">
        <f>SUM(C13-B13+F13-E13+I13-H13)/2</f>
        <v>260.5</v>
      </c>
      <c r="L13">
        <f>SUM(C13-B13+F13-E13+I13-H13)</f>
        <v>521</v>
      </c>
      <c r="M13">
        <f>SUM(K13*0.04+K13)</f>
        <v>270.92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/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0" t="s">
        <v>54</v>
      </c>
      <c r="C1" s="30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2'!K9,)</f>
        <v>734</v>
      </c>
      <c r="C2" s="18">
        <f>AVERAGE('Door Count Week 1'!L9,'Door Count Week 2'!L9)</f>
        <v>2202</v>
      </c>
      <c r="D2" s="18">
        <f>AVERAGE('Door Count Week 1'!M9,'Door Count Week 2'!M9)</f>
        <v>1145.04</v>
      </c>
    </row>
    <row r="3" spans="1:4" x14ac:dyDescent="0.25">
      <c r="A3" t="s">
        <v>63</v>
      </c>
      <c r="B3" s="18">
        <f>AVERAGE('Door Count Week 1'!K10,'Door Count Week 2'!K10,)</f>
        <v>1004.1666666666666</v>
      </c>
      <c r="C3" s="18">
        <f>AVERAGE('Door Count Week 1'!L10,'Door Count Week 2'!L10)</f>
        <v>3012.5</v>
      </c>
      <c r="D3" s="18">
        <f>AVERAGE('Door Count Week 1'!M10,'Door Count Week 2'!M10)</f>
        <v>1566.5</v>
      </c>
    </row>
    <row r="4" spans="1:4" x14ac:dyDescent="0.25">
      <c r="A4" t="s">
        <v>64</v>
      </c>
      <c r="B4" s="18">
        <f>AVERAGE('Door Count Week 1'!K11,'Door Count Week 2'!K11,)</f>
        <v>748.66666666666663</v>
      </c>
      <c r="C4" s="18">
        <f>AVERAGE('Door Count Week 1'!L11,'Door Count Week 2'!L11)</f>
        <v>2246</v>
      </c>
      <c r="D4" s="18">
        <f>AVERAGE('Door Count Week 1'!M11,'Door Count Week 2'!M11)</f>
        <v>1167.92</v>
      </c>
    </row>
    <row r="5" spans="1:4" x14ac:dyDescent="0.25">
      <c r="A5" t="s">
        <v>65</v>
      </c>
      <c r="B5" s="18">
        <f>AVERAGE('Door Count Week 1'!K12,'Door Count Week 2'!K12,)</f>
        <v>958</v>
      </c>
      <c r="C5" s="18">
        <f>AVERAGE('Door Count Week 1'!L12,'Door Count Week 2'!L12)</f>
        <v>2874</v>
      </c>
      <c r="D5" s="18">
        <f>AVERAGE('Door Count Week 1'!M12,'Door Count Week 2'!M12)</f>
        <v>1494.48</v>
      </c>
    </row>
    <row r="6" spans="1:4" x14ac:dyDescent="0.25">
      <c r="A6" t="s">
        <v>66</v>
      </c>
      <c r="B6" s="18">
        <f>AVERAGE('Door Count Week 1'!K13,'Door Count Week 2'!K13,)</f>
        <v>299.16666666666669</v>
      </c>
      <c r="C6" s="18">
        <f>AVERAGE('Door Count Week 1'!L13,'Door Count Week 2'!L13)</f>
        <v>897.5</v>
      </c>
      <c r="D6" s="18">
        <f>AVERAGE('Door Count Week 1'!M13,'Door Count Week 2'!M13)</f>
        <v>466.70000000000005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2013-06-11T13:19:22Z</dcterms:modified>
</cp:coreProperties>
</file>