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10" windowWidth="18915" windowHeight="1186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8" r:id="rId5"/>
    <sheet name="Bibliographic Instruction" sheetId="9" r:id="rId6"/>
  </sheets>
  <calcPr calcId="144525"/>
</workbook>
</file>

<file path=xl/calcChain.xml><?xml version="1.0" encoding="utf-8"?>
<calcChain xmlns="http://schemas.openxmlformats.org/spreadsheetml/2006/main">
  <c r="C9" i="9" l="1"/>
  <c r="B9" i="9"/>
  <c r="E3" i="8"/>
  <c r="E4" i="8"/>
  <c r="E5" i="8"/>
  <c r="E6" i="8"/>
  <c r="E7" i="8"/>
  <c r="E8" i="8"/>
  <c r="E9" i="8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3" i="2"/>
  <c r="B4" i="2"/>
  <c r="B5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H10" i="8" l="1"/>
  <c r="F10" i="8" l="1"/>
  <c r="G10" i="8"/>
  <c r="D10" i="8"/>
  <c r="C10" i="8"/>
  <c r="B10" i="8"/>
  <c r="L13" i="7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E10" i="8" l="1"/>
  <c r="P5" i="2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<sst xmlns="http://schemas.openxmlformats.org/spreadsheetml/2006/main" count="206" uniqueCount="83">
  <si>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</si>
  <si>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</si>
  <si>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</si>
  <si>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</si>
  <si>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</si>
  <si>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</si>
  <si>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</si>
  <si>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</si>
  <si>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</si>
  <si>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</si>
  <si>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</si>
  <si>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</si>
  <si>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</si>
  <si>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</si>
  <si>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</si>
  <si>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</si>
  <si>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</si>
  <si>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</si>
  <si>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</si>
  <si>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</si>
  <si>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</si>
  <si>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</si>
  <si>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</si>
  <si>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</si>
  <si>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</si>
  <si>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</si>
  <si>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</si>
  <si>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</si>
  <si>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</si>
  <si>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</si>
  <si>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</si>
  <si>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</si>
  <si>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</si>
  <si>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</si>
  <si>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</si>
  <si>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</si>
  <si>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</si>
  <si>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</si>
  <si>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</si>
  <si>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</si>
  <si>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</si>
  <si>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</si>
  <si>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</si>
  <si>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</si>
  <si>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</si>
  <si>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</si>
  <si>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</si>
  <si>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</si>
  <si>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</si>
  <si>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</si>
  <si>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</si>
  <si>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</si>
  <si>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</si>
  <si>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</si>
  <si>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</si>
  <si>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</si>
  <si>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</si>
  <si>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</si>
  <si>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</si>
  <si>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</si>
  <si>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</si>
  <si>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</si>
  <si>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</si>
  <si>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</si>
  <si>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</si>
  <si>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</si>
  <si>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Reference Average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</si>
  <si>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</si>
  <si>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</si>
  <si>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</si>
  <si>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</si>
  <si>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</si>
  <si>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</si>
  <si>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</si>
  <si>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</si>
  <si>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Bibliographic Instruction Sessions</t>
  </si>
  <si>
    <t>Sessions</t>
  </si>
  <si>
    <t>Students</t>
  </si>
  <si>
    <t>Public safety</t>
  </si>
  <si>
    <t>Ancient jellyfish / Refwork from DB / Citing in APA</t>
  </si>
  <si>
    <t>Hurricane safety and scans/cons / financial aid / cancer and soursop</t>
  </si>
  <si>
    <t>eating disorders / history of alternative medicine / tattoing the history of / reincarnation</t>
  </si>
  <si>
    <t>enzymes / lab report / ecstasy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</si>
</sst>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0" xfId="0" applyNumberForma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6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0" fillId="0" borderId="1" xfId="0" applyNumberFormat="1" applyFill="1" applyBorder="1"/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0.2</c:v>
                </c:pt>
                <c:pt idx="1">
                  <c:v>1</c:v>
                </c:pt>
                <c:pt idx="2">
                  <c:v>2.2000000000000002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1.8</c:v>
                </c:pt>
                <c:pt idx="6">
                  <c:v>3</c:v>
                </c:pt>
                <c:pt idx="7">
                  <c:v>4.5999999999999996</c:v>
                </c:pt>
                <c:pt idx="8">
                  <c:v>6.2</c:v>
                </c:pt>
                <c:pt idx="9">
                  <c:v>4.8</c:v>
                </c:pt>
                <c:pt idx="10">
                  <c:v>2.2000000000000002</c:v>
                </c:pt>
                <c:pt idx="11">
                  <c:v>1.4</c:v>
                </c:pt>
                <c:pt idx="12">
                  <c:v>2</c:v>
                </c:pt>
                <c:pt idx="13">
                  <c:v>2.8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0.4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1</c:v>
                </c:pt>
                <c:pt idx="4">
                  <c:v>5.4</c:v>
                </c:pt>
                <c:pt idx="5">
                  <c:v>3.8</c:v>
                </c:pt>
                <c:pt idx="6">
                  <c:v>3.2</c:v>
                </c:pt>
                <c:pt idx="7">
                  <c:v>4</c:v>
                </c:pt>
                <c:pt idx="8">
                  <c:v>1.8</c:v>
                </c:pt>
                <c:pt idx="9">
                  <c:v>0.4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62144"/>
        <c:axId val="38664064"/>
      </c:lineChart>
      <c:catAx>
        <c:axId val="38662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8664064"/>
        <c:crosses val="autoZero"/>
        <c:auto val="1"/>
        <c:lblAlgn val="ctr"/>
        <c:lblOffset val="100"/>
        <c:noMultiLvlLbl val="0"/>
      </c:catAx>
      <c:valAx>
        <c:axId val="3866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8662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0.2</c:v>
                </c:pt>
                <c:pt idx="1">
                  <c:v>1.2</c:v>
                </c:pt>
                <c:pt idx="2">
                  <c:v>2.2000000000000002</c:v>
                </c:pt>
                <c:pt idx="3">
                  <c:v>5.6</c:v>
                </c:pt>
                <c:pt idx="4">
                  <c:v>10.200000000000001</c:v>
                </c:pt>
                <c:pt idx="5">
                  <c:v>5.6</c:v>
                </c:pt>
                <c:pt idx="6">
                  <c:v>6.6</c:v>
                </c:pt>
                <c:pt idx="7">
                  <c:v>8.6</c:v>
                </c:pt>
                <c:pt idx="8">
                  <c:v>8</c:v>
                </c:pt>
                <c:pt idx="9">
                  <c:v>5.6000000000000005</c:v>
                </c:pt>
                <c:pt idx="10">
                  <c:v>2.4000000000000004</c:v>
                </c:pt>
                <c:pt idx="11">
                  <c:v>1.4</c:v>
                </c:pt>
                <c:pt idx="12">
                  <c:v>2</c:v>
                </c:pt>
                <c:pt idx="13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30464"/>
        <c:axId val="115632000"/>
      </c:lineChart>
      <c:catAx>
        <c:axId val="115630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632000"/>
        <c:crosses val="autoZero"/>
        <c:auto val="1"/>
        <c:lblAlgn val="ctr"/>
        <c:lblOffset val="100"/>
        <c:noMultiLvlLbl val="0"/>
      </c:catAx>
      <c:valAx>
        <c:axId val="11563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1563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7</c:v>
                </c:pt>
                <c:pt idx="3">
                  <c:v>21</c:v>
                </c:pt>
                <c:pt idx="4">
                  <c:v>23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7760"/>
        <c:axId val="123519360"/>
      </c:lineChart>
      <c:catAx>
        <c:axId val="122997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23519360"/>
        <c:crosses val="autoZero"/>
        <c:auto val="1"/>
        <c:lblAlgn val="ctr"/>
        <c:lblOffset val="100"/>
        <c:noMultiLvlLbl val="0"/>
      </c:catAx>
      <c:valAx>
        <c:axId val="123519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2997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9</c:v>
                </c:pt>
                <c:pt idx="1">
                  <c:v>35</c:v>
                </c:pt>
                <c:pt idx="2">
                  <c:v>24</c:v>
                </c:pt>
                <c:pt idx="3">
                  <c:v>39</c:v>
                </c:pt>
                <c:pt idx="4">
                  <c:v>36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08672"/>
        <c:axId val="33714560"/>
      </c:lineChart>
      <c:catAx>
        <c:axId val="33708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3714560"/>
        <c:crosses val="autoZero"/>
        <c:auto val="1"/>
        <c:lblAlgn val="ctr"/>
        <c:lblOffset val="100"/>
        <c:noMultiLvlLbl val="0"/>
      </c:catAx>
      <c:valAx>
        <c:axId val="33714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70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07/22/2013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754.5</c:v>
                </c:pt>
                <c:pt idx="1">
                  <c:v>547.5</c:v>
                </c:pt>
                <c:pt idx="2">
                  <c:v>533</c:v>
                </c:pt>
                <c:pt idx="3">
                  <c:v>609</c:v>
                </c:pt>
                <c:pt idx="4">
                  <c:v>180.5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35424"/>
        <c:axId val="33736960"/>
      </c:lineChart>
      <c:catAx>
        <c:axId val="33735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33736960"/>
        <c:crosses val="autoZero"/>
        <c:auto val="1"/>
        <c:lblAlgn val="ctr"/>
        <c:lblOffset val="100"/>
        <c:noMultiLvlLbl val="0"/>
      </c:catAx>
      <c:valAx>
        <c:axId val="3373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3735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1'!$B$3:$B$9</c:f>
              <c:numCache>
                <c:formatCode>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1'!$C$3:$C$9</c:f>
              <c:numCache>
                <c:formatCode>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1'!$D$3:$D$9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00576"/>
        <c:axId val="33802112"/>
      </c:lineChart>
      <c:catAx>
        <c:axId val="33800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3802112"/>
        <c:crosses val="autoZero"/>
        <c:auto val="1"/>
        <c:lblAlgn val="ctr"/>
        <c:lblOffset val="100"/>
        <c:noMultiLvlLbl val="0"/>
      </c:catAx>
      <c:valAx>
        <c:axId val="3380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33800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1'!$E$3:$E$9</c:f>
              <c:numCache>
                <c:formatCode>0</c:formatCode>
                <c:ptCount val="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Week 1'!$G$3:$G$9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86912"/>
        <c:axId val="34088448"/>
      </c:lineChart>
      <c:catAx>
        <c:axId val="34086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4088448"/>
        <c:crosses val="autoZero"/>
        <c:auto val="1"/>
        <c:lblAlgn val="ctr"/>
        <c:lblOffset val="100"/>
        <c:noMultiLvlLbl val="0"/>
      </c:catAx>
      <c:valAx>
        <c:axId val="3408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3408691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B36" sqref="B3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41477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1</v>
      </c>
      <c r="D4" s="3">
        <v>3</v>
      </c>
      <c r="E4" s="3">
        <v>6</v>
      </c>
      <c r="F4" s="3">
        <v>4</v>
      </c>
      <c r="G4" s="3">
        <v>1</v>
      </c>
      <c r="H4" s="3">
        <v>8</v>
      </c>
      <c r="I4" s="3">
        <v>11</v>
      </c>
      <c r="J4" s="3">
        <v>15</v>
      </c>
      <c r="K4" s="3">
        <v>15</v>
      </c>
      <c r="L4" s="3">
        <v>3</v>
      </c>
      <c r="M4" s="3">
        <v>1</v>
      </c>
      <c r="N4" s="3">
        <v>1</v>
      </c>
      <c r="O4" s="3">
        <v>5</v>
      </c>
      <c r="P4" s="5">
        <f>SUM(B4:O4)</f>
        <v>74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0</v>
      </c>
    </row>
    <row r="6" spans="1:16" x14ac:dyDescent="0.25">
      <c r="A6" s="9" t="s">
        <v>2</v>
      </c>
      <c r="B6" s="3">
        <v>0</v>
      </c>
      <c r="C6" s="3">
        <v>1</v>
      </c>
      <c r="D6" s="3">
        <v>0</v>
      </c>
      <c r="E6" s="3">
        <v>0</v>
      </c>
      <c r="F6" s="3">
        <v>6</v>
      </c>
      <c r="G6" s="3">
        <v>0</v>
      </c>
      <c r="H6" s="3">
        <v>2</v>
      </c>
      <c r="I6" s="3">
        <v>5</v>
      </c>
      <c r="J6" s="3">
        <v>5</v>
      </c>
      <c r="K6" s="3">
        <v>2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21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2</v>
      </c>
      <c r="D7" s="4">
        <f t="shared" si="1"/>
        <v>3</v>
      </c>
      <c r="E7" s="4">
        <f t="shared" si="1"/>
        <v>6</v>
      </c>
      <c r="F7" s="4">
        <f t="shared" si="1"/>
        <v>10</v>
      </c>
      <c r="G7" s="4">
        <f t="shared" si="1"/>
        <v>1</v>
      </c>
      <c r="H7" s="4">
        <f t="shared" si="1"/>
        <v>10</v>
      </c>
      <c r="I7" s="4">
        <f t="shared" si="1"/>
        <v>16</v>
      </c>
      <c r="J7" s="4">
        <f t="shared" si="1"/>
        <v>20</v>
      </c>
      <c r="K7" s="4">
        <f t="shared" si="1"/>
        <v>17</v>
      </c>
      <c r="L7" s="4">
        <f t="shared" si="1"/>
        <v>3</v>
      </c>
      <c r="M7" s="4">
        <f t="shared" si="1"/>
        <v>1</v>
      </c>
      <c r="N7" s="4">
        <f t="shared" si="1"/>
        <v>1</v>
      </c>
      <c r="O7" s="4">
        <f t="shared" si="1"/>
        <v>5</v>
      </c>
    </row>
    <row r="10" spans="1:16" x14ac:dyDescent="0.25">
      <c r="A10" s="8" t="s">
        <v>3</v>
      </c>
      <c r="B10" s="1">
        <v>41478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1</v>
      </c>
      <c r="C12" s="3">
        <v>3</v>
      </c>
      <c r="D12" s="3">
        <v>4</v>
      </c>
      <c r="E12" s="3">
        <v>1</v>
      </c>
      <c r="F12" s="3">
        <v>7</v>
      </c>
      <c r="G12" s="3">
        <v>3</v>
      </c>
      <c r="H12" s="3">
        <v>2</v>
      </c>
      <c r="I12" s="3">
        <v>3</v>
      </c>
      <c r="J12" s="3">
        <v>7</v>
      </c>
      <c r="K12" s="3">
        <v>2</v>
      </c>
      <c r="L12" s="3">
        <v>3</v>
      </c>
      <c r="M12" s="3">
        <v>5</v>
      </c>
      <c r="N12" s="3">
        <v>3</v>
      </c>
      <c r="O12" s="3">
        <v>5</v>
      </c>
      <c r="P12" s="5">
        <f>SUM(B12:O12)</f>
        <v>49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6">
        <f t="shared" ref="P13:P14" si="2">SUM(B13:O13)</f>
        <v>2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3</v>
      </c>
      <c r="F14" s="3">
        <v>6</v>
      </c>
      <c r="G14" s="3">
        <v>0</v>
      </c>
      <c r="H14" s="3">
        <v>3</v>
      </c>
      <c r="I14" s="3">
        <v>15</v>
      </c>
      <c r="J14" s="3">
        <v>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30</v>
      </c>
    </row>
    <row r="15" spans="1:16" x14ac:dyDescent="0.25">
      <c r="A15" s="4" t="s">
        <v>20</v>
      </c>
      <c r="B15" s="4">
        <f>SUM(B12:B14)</f>
        <v>1</v>
      </c>
      <c r="C15" s="4">
        <f t="shared" ref="C15" si="3">SUM(C12:C14)</f>
        <v>3</v>
      </c>
      <c r="D15" s="4">
        <f t="shared" ref="D15" si="4">SUM(D12:D14)</f>
        <v>4</v>
      </c>
      <c r="E15" s="4">
        <f t="shared" ref="E15" si="5">SUM(E12:E14)</f>
        <v>4</v>
      </c>
      <c r="F15" s="4">
        <f t="shared" ref="F15" si="6">SUM(F12:F14)</f>
        <v>13</v>
      </c>
      <c r="G15" s="4">
        <f t="shared" ref="G15" si="7">SUM(G12:G14)</f>
        <v>3</v>
      </c>
      <c r="H15" s="4">
        <f t="shared" ref="H15" si="8">SUM(H12:H14)</f>
        <v>5</v>
      </c>
      <c r="I15" s="4">
        <f t="shared" ref="I15" si="9">SUM(I12:I14)</f>
        <v>18</v>
      </c>
      <c r="J15" s="4">
        <f t="shared" ref="J15" si="10">SUM(J12:J14)</f>
        <v>10</v>
      </c>
      <c r="K15" s="4">
        <f t="shared" ref="K15" si="11">SUM(K12:K14)</f>
        <v>2</v>
      </c>
      <c r="L15" s="4">
        <f t="shared" ref="L15" si="12">SUM(L12:L14)</f>
        <v>3</v>
      </c>
      <c r="M15" s="4">
        <f t="shared" ref="M15" si="13">SUM(M12:M14)</f>
        <v>5</v>
      </c>
      <c r="N15" s="4">
        <f t="shared" ref="N15" si="14">SUM(N12:N14)</f>
        <v>3</v>
      </c>
      <c r="O15" s="4">
        <f t="shared" ref="O15" si="15">SUM(O12:O14)</f>
        <v>7</v>
      </c>
    </row>
    <row r="18" spans="1:16" x14ac:dyDescent="0.25">
      <c r="A18" s="8" t="s">
        <v>3</v>
      </c>
      <c r="B18" s="1">
        <v>41479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0</v>
      </c>
      <c r="D20" s="3">
        <v>3</v>
      </c>
      <c r="E20" s="3">
        <v>9</v>
      </c>
      <c r="F20" s="3">
        <v>3</v>
      </c>
      <c r="G20" s="3">
        <v>1</v>
      </c>
      <c r="H20" s="3">
        <v>3</v>
      </c>
      <c r="I20" s="3">
        <v>6</v>
      </c>
      <c r="J20" s="3">
        <v>7</v>
      </c>
      <c r="K20" s="3">
        <v>2</v>
      </c>
      <c r="L20" s="3">
        <v>2</v>
      </c>
      <c r="M20" s="3">
        <v>0</v>
      </c>
      <c r="N20" s="3">
        <v>0</v>
      </c>
      <c r="O20" s="3">
        <v>0</v>
      </c>
      <c r="P20" s="5">
        <f>SUM(B20:O20)</f>
        <v>36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2</v>
      </c>
      <c r="I21" s="2">
        <v>0</v>
      </c>
      <c r="J21" s="2">
        <v>0</v>
      </c>
      <c r="K21" s="2">
        <v>2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4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5</v>
      </c>
      <c r="G22" s="3">
        <v>13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19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0</v>
      </c>
      <c r="D23" s="4">
        <f t="shared" ref="D23" si="18">SUM(D20:D22)</f>
        <v>3</v>
      </c>
      <c r="E23" s="4">
        <f t="shared" ref="E23" si="19">SUM(E20:E22)</f>
        <v>9</v>
      </c>
      <c r="F23" s="4">
        <f t="shared" ref="F23" si="20">SUM(F20:F22)</f>
        <v>8</v>
      </c>
      <c r="G23" s="4">
        <f t="shared" ref="G23" si="21">SUM(G20:G22)</f>
        <v>14</v>
      </c>
      <c r="H23" s="4">
        <f t="shared" ref="H23" si="22">SUM(H20:H22)</f>
        <v>5</v>
      </c>
      <c r="I23" s="4">
        <f t="shared" ref="I23" si="23">SUM(I20:I22)</f>
        <v>6</v>
      </c>
      <c r="J23" s="4">
        <f t="shared" ref="J23" si="24">SUM(J20:J22)</f>
        <v>8</v>
      </c>
      <c r="K23" s="4">
        <f t="shared" ref="K23" si="25">SUM(K20:K22)</f>
        <v>4</v>
      </c>
      <c r="L23" s="4">
        <f t="shared" ref="L23" si="26">SUM(L20:L22)</f>
        <v>2</v>
      </c>
      <c r="M23" s="4">
        <f t="shared" ref="M23" si="27">SUM(M20:M22)</f>
        <v>0</v>
      </c>
      <c r="N23" s="4">
        <f t="shared" ref="N23" si="28">SUM(N20:N22)</f>
        <v>0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41480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1</v>
      </c>
      <c r="D28" s="3">
        <v>0</v>
      </c>
      <c r="E28" s="3">
        <v>5</v>
      </c>
      <c r="F28" s="3">
        <v>7</v>
      </c>
      <c r="G28" s="3">
        <v>2</v>
      </c>
      <c r="H28" s="3">
        <v>2</v>
      </c>
      <c r="I28" s="3">
        <v>2</v>
      </c>
      <c r="J28" s="3">
        <v>2</v>
      </c>
      <c r="K28" s="3">
        <v>5</v>
      </c>
      <c r="L28" s="3">
        <v>3</v>
      </c>
      <c r="M28" s="3">
        <v>0</v>
      </c>
      <c r="N28" s="3">
        <v>4</v>
      </c>
      <c r="O28" s="3">
        <v>4</v>
      </c>
      <c r="P28" s="5">
        <f>SUM(B28:O28)</f>
        <v>37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2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2</v>
      </c>
      <c r="F30" s="3">
        <v>10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1</v>
      </c>
      <c r="P30" s="5">
        <f t="shared" si="30"/>
        <v>14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1</v>
      </c>
      <c r="D31" s="4">
        <f t="shared" ref="D31" si="32">SUM(D28:D30)</f>
        <v>0</v>
      </c>
      <c r="E31" s="4">
        <f t="shared" ref="E31" si="33">SUM(E28:E30)</f>
        <v>7</v>
      </c>
      <c r="F31" s="4">
        <f t="shared" ref="F31" si="34">SUM(F28:F30)</f>
        <v>19</v>
      </c>
      <c r="G31" s="4">
        <f t="shared" ref="G31" si="35">SUM(G28:G30)</f>
        <v>2</v>
      </c>
      <c r="H31" s="4">
        <f t="shared" ref="H31" si="36">SUM(H28:H30)</f>
        <v>2</v>
      </c>
      <c r="I31" s="4">
        <f t="shared" ref="I31" si="37">SUM(I28:I30)</f>
        <v>2</v>
      </c>
      <c r="J31" s="4">
        <f t="shared" ref="J31" si="38">SUM(J28:J30)</f>
        <v>2</v>
      </c>
      <c r="K31" s="4">
        <f t="shared" ref="K31" si="39">SUM(K28:K30)</f>
        <v>5</v>
      </c>
      <c r="L31" s="4">
        <f t="shared" ref="L31" si="40">SUM(L28:L30)</f>
        <v>4</v>
      </c>
      <c r="M31" s="4">
        <f t="shared" ref="M31" si="41">SUM(M28:M30)</f>
        <v>0</v>
      </c>
      <c r="N31" s="4">
        <f t="shared" ref="N31" si="42">SUM(N28:N30)</f>
        <v>4</v>
      </c>
      <c r="O31" s="4">
        <f t="shared" ref="O31" si="43">SUM(O28:O30)</f>
        <v>5</v>
      </c>
    </row>
    <row r="34" spans="1:16" x14ac:dyDescent="0.25">
      <c r="A34" s="8" t="s">
        <v>3</v>
      </c>
      <c r="B34" s="1">
        <v>41481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1</v>
      </c>
      <c r="E36" s="3">
        <v>2</v>
      </c>
      <c r="F36" s="3">
        <v>1</v>
      </c>
      <c r="G36" s="3">
        <v>2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1</v>
      </c>
      <c r="N36" s="3">
        <v>2</v>
      </c>
      <c r="O36" s="3">
        <v>0</v>
      </c>
      <c r="P36" s="5">
        <f>SUM(B36:O36)</f>
        <v>10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6</v>
      </c>
      <c r="H38" s="3">
        <v>11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17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1</v>
      </c>
      <c r="E39" s="4">
        <f t="shared" si="45"/>
        <v>2</v>
      </c>
      <c r="F39" s="4">
        <f t="shared" si="45"/>
        <v>1</v>
      </c>
      <c r="G39" s="4">
        <f t="shared" si="45"/>
        <v>8</v>
      </c>
      <c r="H39" s="4">
        <f t="shared" si="45"/>
        <v>11</v>
      </c>
      <c r="I39" s="4">
        <f t="shared" si="45"/>
        <v>1</v>
      </c>
      <c r="J39" s="4">
        <f t="shared" si="45"/>
        <v>0</v>
      </c>
      <c r="K39" s="4">
        <f t="shared" si="45"/>
        <v>0</v>
      </c>
      <c r="L39" s="4">
        <f t="shared" si="45"/>
        <v>0</v>
      </c>
      <c r="M39" s="4">
        <f t="shared" si="45"/>
        <v>1</v>
      </c>
      <c r="N39" s="4">
        <f t="shared" si="45"/>
        <v>2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4" sqref="B4:O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6">
        <f>AVERAGE(Raw!B4,Raw!B12,Raw!B20,Raw!B28,Raw!B36)</f>
        <v>0.2</v>
      </c>
      <c r="C3" s="26">
        <f>AVERAGE(Raw!C4,Raw!C12,Raw!C20,Raw!C28,Raw!C36)</f>
        <v>1</v>
      </c>
      <c r="D3" s="26">
        <f>AVERAGE(Raw!D4,Raw!D12,Raw!D20,Raw!D28,Raw!D36)</f>
        <v>2.2000000000000002</v>
      </c>
      <c r="E3" s="26">
        <f>AVERAGE(Raw!E4,Raw!E12,Raw!E20,Raw!E28,Raw!E36)</f>
        <v>4.5999999999999996</v>
      </c>
      <c r="F3" s="26">
        <f>AVERAGE(Raw!F4,Raw!F12,Raw!F20,Raw!F28,Raw!F36)</f>
        <v>4.4000000000000004</v>
      </c>
      <c r="G3" s="26">
        <f>AVERAGE(Raw!G4,Raw!G12,Raw!G20,Raw!G28,Raw!G36)</f>
        <v>1.8</v>
      </c>
      <c r="H3" s="26">
        <f>AVERAGE(Raw!H4,Raw!H12,Raw!H20,Raw!H28,Raw!H36)</f>
        <v>3</v>
      </c>
      <c r="I3" s="26">
        <f>AVERAGE(Raw!I4,Raw!I12,Raw!I20,Raw!I28,Raw!I36)</f>
        <v>4.5999999999999996</v>
      </c>
      <c r="J3" s="26">
        <f>AVERAGE(Raw!J4,Raw!J12,Raw!J20,Raw!J28,Raw!J36)</f>
        <v>6.2</v>
      </c>
      <c r="K3" s="26">
        <f>AVERAGE(Raw!K4,Raw!K12,Raw!K20,Raw!K28,Raw!K36)</f>
        <v>4.8</v>
      </c>
      <c r="L3" s="26">
        <f>AVERAGE(Raw!L4,Raw!L12,Raw!L20,Raw!L28,Raw!L36)</f>
        <v>2.2000000000000002</v>
      </c>
      <c r="M3" s="26">
        <f>AVERAGE(Raw!M4,Raw!M12,Raw!M20,Raw!M28,Raw!M36)</f>
        <v>1.4</v>
      </c>
      <c r="N3" s="26">
        <f>AVERAGE(Raw!N4,Raw!N12,Raw!N20,Raw!N28,Raw!N36)</f>
        <v>2</v>
      </c>
      <c r="O3" s="26">
        <f>AVERAGE(Raw!O4,Raw!O12,Raw!O20,Raw!O28,Raw!O36)</f>
        <v>2.8</v>
      </c>
      <c r="P3" s="27">
        <f>SUM(B3:O3)</f>
        <v>41.2</v>
      </c>
    </row>
    <row r="4" spans="1:16" x14ac:dyDescent="0.25">
      <c r="A4" s="12" t="s">
        <v>1</v>
      </c>
      <c r="B4" s="49">
        <f>AVERAGE(Raw!B5,Raw!B13,Raw!B21,Raw!B29,Raw!B37)</f>
        <v>0</v>
      </c>
      <c r="C4" s="49">
        <f>AVERAGE(Raw!C5,Raw!C13,Raw!C21,Raw!C29,Raw!C37)</f>
        <v>0</v>
      </c>
      <c r="D4" s="49">
        <f>AVERAGE(Raw!D5,Raw!D13,Raw!D21,Raw!D29,Raw!D37)</f>
        <v>0</v>
      </c>
      <c r="E4" s="49">
        <f>AVERAGE(Raw!E5,Raw!E13,Raw!E21,Raw!E29,Raw!E37)</f>
        <v>0</v>
      </c>
      <c r="F4" s="49">
        <f>AVERAGE(Raw!F5,Raw!F13,Raw!F21,Raw!F29,Raw!F37)</f>
        <v>0.4</v>
      </c>
      <c r="G4" s="49">
        <f>AVERAGE(Raw!G5,Raw!G13,Raw!G21,Raw!G29,Raw!G37)</f>
        <v>0</v>
      </c>
      <c r="H4" s="49">
        <f>AVERAGE(Raw!H5,Raw!H13,Raw!H21,Raw!H29,Raw!H37)</f>
        <v>0.4</v>
      </c>
      <c r="I4" s="49">
        <f>AVERAGE(Raw!I5,Raw!I13,Raw!I21,Raw!I29,Raw!I37)</f>
        <v>0</v>
      </c>
      <c r="J4" s="49">
        <f>AVERAGE(Raw!J5,Raw!J13,Raw!J21,Raw!J29,Raw!J37)</f>
        <v>0</v>
      </c>
      <c r="K4" s="49">
        <f>AVERAGE(Raw!K5,Raw!K13,Raw!K21,Raw!K29,Raw!K37)</f>
        <v>0.4</v>
      </c>
      <c r="L4" s="49">
        <f>AVERAGE(Raw!L5,Raw!L13,Raw!L21,Raw!L29,Raw!L37)</f>
        <v>0</v>
      </c>
      <c r="M4" s="49">
        <f>AVERAGE(Raw!M5,Raw!M13,Raw!M21,Raw!M29,Raw!M37)</f>
        <v>0</v>
      </c>
      <c r="N4" s="49">
        <f>AVERAGE(Raw!N5,Raw!N13,Raw!N21,Raw!N29,Raw!N37)</f>
        <v>0</v>
      </c>
      <c r="O4" s="49">
        <f>AVERAGE(Raw!O5,Raw!O13,Raw!O21,Raw!O29,Raw!O37)</f>
        <v>0.4</v>
      </c>
      <c r="P4" s="28">
        <f t="shared" ref="P4:P5" si="0">SUM(B4:O4)</f>
        <v>1.6</v>
      </c>
    </row>
    <row r="5" spans="1:16" x14ac:dyDescent="0.25">
      <c r="A5" s="9" t="s">
        <v>2</v>
      </c>
      <c r="B5" s="26">
        <f>AVERAGE(Raw!B6,Raw!B14,Raw!B22,Raw!B30,Raw!B38)</f>
        <v>0</v>
      </c>
      <c r="C5" s="26">
        <f>AVERAGE(Raw!C6,Raw!C14,Raw!C22,Raw!C30,Raw!C38)</f>
        <v>0.2</v>
      </c>
      <c r="D5" s="26">
        <f>AVERAGE(Raw!D6,Raw!D14,Raw!D22,Raw!D30,Raw!D38)</f>
        <v>0</v>
      </c>
      <c r="E5" s="26">
        <f>AVERAGE(Raw!E6,Raw!E14,Raw!E22,Raw!E30,Raw!E38)</f>
        <v>1</v>
      </c>
      <c r="F5" s="26">
        <f>AVERAGE(Raw!F6,Raw!F14,Raw!F22,Raw!F30,Raw!F38)</f>
        <v>5.4</v>
      </c>
      <c r="G5" s="26">
        <f>AVERAGE(Raw!G6,Raw!G14,Raw!G22,Raw!G30,Raw!G38)</f>
        <v>3.8</v>
      </c>
      <c r="H5" s="26">
        <f>AVERAGE(Raw!H6,Raw!H14,Raw!H22,Raw!H30,Raw!H38)</f>
        <v>3.2</v>
      </c>
      <c r="I5" s="26">
        <f>AVERAGE(Raw!I6,Raw!I14,Raw!I22,Raw!I30,Raw!I38)</f>
        <v>4</v>
      </c>
      <c r="J5" s="26">
        <f>AVERAGE(Raw!J6,Raw!J14,Raw!J22,Raw!J30,Raw!J38)</f>
        <v>1.8</v>
      </c>
      <c r="K5" s="26">
        <f>AVERAGE(Raw!K6,Raw!K14,Raw!K22,Raw!K30,Raw!K38)</f>
        <v>0.4</v>
      </c>
      <c r="L5" s="26">
        <f>AVERAGE(Raw!L6,Raw!L14,Raw!L22,Raw!L30,Raw!L38)</f>
        <v>0.2</v>
      </c>
      <c r="M5" s="26">
        <f>AVERAGE(Raw!M6,Raw!M14,Raw!M22,Raw!M30,Raw!M38)</f>
        <v>0</v>
      </c>
      <c r="N5" s="26">
        <f>AVERAGE(Raw!N6,Raw!N14,Raw!N22,Raw!N30,Raw!N38)</f>
        <v>0</v>
      </c>
      <c r="O5" s="26">
        <f>AVERAGE(Raw!O6,Raw!O14,Raw!O22,Raw!O30,Raw!O38)</f>
        <v>0.2</v>
      </c>
      <c r="P5" s="27">
        <f t="shared" si="0"/>
        <v>20.2</v>
      </c>
    </row>
    <row r="6" spans="1:16" x14ac:dyDescent="0.25">
      <c r="A6" s="4" t="s">
        <v>20</v>
      </c>
      <c r="B6" s="29">
        <f>SUM(B3:B5)</f>
        <v>0.2</v>
      </c>
      <c r="C6" s="29">
        <f t="shared" ref="C6:O6" si="1">SUM(C3:C5)</f>
        <v>1.2</v>
      </c>
      <c r="D6" s="29">
        <f t="shared" si="1"/>
        <v>2.2000000000000002</v>
      </c>
      <c r="E6" s="29">
        <f t="shared" si="1"/>
        <v>5.6</v>
      </c>
      <c r="F6" s="29">
        <f t="shared" si="1"/>
        <v>10.200000000000001</v>
      </c>
      <c r="G6" s="29">
        <f t="shared" si="1"/>
        <v>5.6</v>
      </c>
      <c r="H6" s="29">
        <f t="shared" si="1"/>
        <v>6.6</v>
      </c>
      <c r="I6" s="29">
        <f t="shared" si="1"/>
        <v>8.6</v>
      </c>
      <c r="J6" s="29">
        <f t="shared" si="1"/>
        <v>8</v>
      </c>
      <c r="K6" s="29">
        <f t="shared" si="1"/>
        <v>5.6000000000000005</v>
      </c>
      <c r="L6" s="29">
        <f t="shared" si="1"/>
        <v>2.4000000000000004</v>
      </c>
      <c r="M6" s="29">
        <f t="shared" si="1"/>
        <v>1.4</v>
      </c>
      <c r="N6" s="29">
        <f t="shared" si="1"/>
        <v>2</v>
      </c>
      <c r="O6" s="29">
        <f t="shared" si="1"/>
        <v>3.4</v>
      </c>
      <c r="P6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1" t="s">
        <v>28</v>
      </c>
      <c r="B2" s="41"/>
      <c r="C2" s="41"/>
      <c r="D2" s="41"/>
      <c r="E2" s="41"/>
      <c r="F2" s="41"/>
      <c r="G2" s="41"/>
      <c r="H2" s="41"/>
      <c r="I2" s="41"/>
    </row>
    <row r="3" spans="1:9" ht="18.75" x14ac:dyDescent="0.3">
      <c r="A3" s="41" t="s">
        <v>29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3">
      <c r="A4" s="42" t="s">
        <v>41</v>
      </c>
      <c r="B4" s="42"/>
      <c r="C4" s="42"/>
      <c r="D4" s="42"/>
      <c r="E4" s="42"/>
      <c r="F4" s="42"/>
      <c r="G4" s="42"/>
      <c r="H4" s="42"/>
      <c r="I4" s="42"/>
    </row>
    <row r="5" spans="1:9" ht="16.5" x14ac:dyDescent="0.3">
      <c r="A5" s="14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5" t="s">
        <v>37</v>
      </c>
    </row>
    <row r="6" spans="1:9" ht="16.5" x14ac:dyDescent="0.3">
      <c r="A6" s="16" t="s">
        <v>38</v>
      </c>
      <c r="B6" s="17">
        <v>4</v>
      </c>
      <c r="C6" s="17">
        <v>18</v>
      </c>
      <c r="D6" s="17">
        <v>7</v>
      </c>
      <c r="E6" s="17">
        <v>21</v>
      </c>
      <c r="F6" s="17">
        <v>23</v>
      </c>
      <c r="G6" s="17">
        <v>6</v>
      </c>
      <c r="H6" s="17">
        <v>3</v>
      </c>
      <c r="I6" s="17">
        <f>SUM(B6:H6)</f>
        <v>82</v>
      </c>
    </row>
    <row r="7" spans="1:9" ht="16.5" x14ac:dyDescent="0.3">
      <c r="A7" s="16" t="s">
        <v>39</v>
      </c>
      <c r="B7" s="17">
        <v>1</v>
      </c>
      <c r="C7" s="17">
        <v>2</v>
      </c>
      <c r="D7" s="17">
        <v>0</v>
      </c>
      <c r="E7" s="17">
        <v>5</v>
      </c>
      <c r="F7" s="17">
        <v>1</v>
      </c>
      <c r="G7" s="17">
        <v>0</v>
      </c>
      <c r="H7" s="17">
        <v>0</v>
      </c>
      <c r="I7" s="17">
        <f t="shared" ref="I7:I8" si="0">SUM(B7:H7)</f>
        <v>9</v>
      </c>
    </row>
    <row r="8" spans="1:9" ht="16.5" x14ac:dyDescent="0.3">
      <c r="A8" s="16" t="s">
        <v>40</v>
      </c>
      <c r="B8" s="17">
        <v>4</v>
      </c>
      <c r="C8" s="17">
        <v>15</v>
      </c>
      <c r="D8" s="17">
        <v>17</v>
      </c>
      <c r="E8" s="17">
        <v>13</v>
      </c>
      <c r="F8" s="17">
        <v>12</v>
      </c>
      <c r="G8" s="17">
        <v>0</v>
      </c>
      <c r="H8" s="17">
        <v>0</v>
      </c>
      <c r="I8" s="17">
        <f t="shared" si="0"/>
        <v>61</v>
      </c>
    </row>
    <row r="9" spans="1:9" ht="16.5" x14ac:dyDescent="0.3">
      <c r="A9" s="16" t="s">
        <v>37</v>
      </c>
      <c r="B9" s="17">
        <f>SUM(B6:B8)</f>
        <v>9</v>
      </c>
      <c r="C9" s="17">
        <f t="shared" ref="C9:H9" si="1">SUM(C6:C8)</f>
        <v>35</v>
      </c>
      <c r="D9" s="17">
        <f t="shared" si="1"/>
        <v>24</v>
      </c>
      <c r="E9" s="17">
        <f t="shared" si="1"/>
        <v>39</v>
      </c>
      <c r="F9" s="17">
        <f t="shared" si="1"/>
        <v>36</v>
      </c>
      <c r="G9" s="17">
        <f t="shared" si="1"/>
        <v>6</v>
      </c>
      <c r="H9" s="17">
        <f t="shared" si="1"/>
        <v>3</v>
      </c>
      <c r="I9" s="18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3" t="s">
        <v>42</v>
      </c>
      <c r="B1" s="43"/>
      <c r="C1" s="43"/>
      <c r="D1" s="43"/>
      <c r="E1" s="43"/>
      <c r="F1" s="43"/>
      <c r="G1" s="43"/>
      <c r="H1" s="43"/>
      <c r="I1" s="43"/>
    </row>
    <row r="3" spans="1:13" ht="15.75" thickBot="1" x14ac:dyDescent="0.3">
      <c r="A3" s="19" t="s">
        <v>43</v>
      </c>
      <c r="B3" s="20">
        <v>41477</v>
      </c>
      <c r="C3" s="20">
        <v>41481</v>
      </c>
    </row>
    <row r="4" spans="1:13" x14ac:dyDescent="0.25">
      <c r="B4" s="21"/>
      <c r="C4" s="21"/>
    </row>
    <row r="5" spans="1:13" x14ac:dyDescent="0.25">
      <c r="B5" s="21"/>
      <c r="C5" s="21"/>
    </row>
    <row r="6" spans="1:13" x14ac:dyDescent="0.25">
      <c r="B6" s="44" t="s">
        <v>44</v>
      </c>
      <c r="C6" s="44"/>
      <c r="E6" s="45" t="s">
        <v>45</v>
      </c>
      <c r="F6" s="45"/>
      <c r="H6" s="45" t="s">
        <v>46</v>
      </c>
      <c r="I6" s="45"/>
    </row>
    <row r="7" spans="1:13" x14ac:dyDescent="0.25">
      <c r="B7" s="22" t="s">
        <v>47</v>
      </c>
      <c r="C7" s="23" t="s">
        <v>48</v>
      </c>
      <c r="E7" s="19" t="s">
        <v>49</v>
      </c>
      <c r="F7" s="19" t="s">
        <v>50</v>
      </c>
      <c r="H7" s="19" t="s">
        <v>47</v>
      </c>
      <c r="I7" s="19" t="s">
        <v>51</v>
      </c>
    </row>
    <row r="8" spans="1:13" x14ac:dyDescent="0.25">
      <c r="B8" s="19" t="s">
        <v>52</v>
      </c>
      <c r="C8" s="19" t="s">
        <v>53</v>
      </c>
      <c r="E8" s="19" t="s">
        <v>52</v>
      </c>
      <c r="F8" s="19" t="s">
        <v>53</v>
      </c>
      <c r="H8" s="19" t="s">
        <v>52</v>
      </c>
      <c r="I8" s="19" t="s">
        <v>53</v>
      </c>
      <c r="K8" s="24" t="s">
        <v>54</v>
      </c>
      <c r="L8" s="24" t="s">
        <v>55</v>
      </c>
      <c r="M8" t="s">
        <v>56</v>
      </c>
    </row>
    <row r="9" spans="1:13" x14ac:dyDescent="0.25">
      <c r="A9" s="19" t="s">
        <v>23</v>
      </c>
      <c r="B9" s="13">
        <v>398849</v>
      </c>
      <c r="C9" s="13">
        <v>400206</v>
      </c>
      <c r="D9" s="25"/>
      <c r="E9" s="13">
        <v>56264</v>
      </c>
      <c r="F9" s="13">
        <v>56288</v>
      </c>
      <c r="G9" s="25"/>
      <c r="H9" s="13">
        <v>296064</v>
      </c>
      <c r="I9" s="13">
        <v>296192</v>
      </c>
      <c r="J9" t="s">
        <v>57</v>
      </c>
      <c r="K9">
        <f>SUM(C9-B9+F9-E9+I9-H9)/2</f>
        <v>754.5</v>
      </c>
      <c r="L9">
        <f>SUM(C9-B9+F9-E9+I9-H9)</f>
        <v>1509</v>
      </c>
      <c r="M9">
        <f>SUM(K9*0.04+K9)</f>
        <v>784.68</v>
      </c>
    </row>
    <row r="10" spans="1:13" x14ac:dyDescent="0.25">
      <c r="A10" s="19" t="s">
        <v>24</v>
      </c>
      <c r="B10" s="13">
        <v>400256</v>
      </c>
      <c r="C10" s="13">
        <v>401264</v>
      </c>
      <c r="D10" s="25"/>
      <c r="E10" s="13">
        <v>56293</v>
      </c>
      <c r="F10" s="13">
        <v>56316</v>
      </c>
      <c r="G10" s="25"/>
      <c r="H10" s="13">
        <v>296236</v>
      </c>
      <c r="I10" s="13">
        <v>296300</v>
      </c>
      <c r="J10" t="s">
        <v>58</v>
      </c>
      <c r="K10">
        <f>SUM(C10-B10+F10-E10+I10-H10)/2</f>
        <v>547.5</v>
      </c>
      <c r="L10">
        <f>SUM(C10-B10+F10-E10+I10-H10)</f>
        <v>1095</v>
      </c>
      <c r="M10">
        <f>SUM(K10*0.04+K10)</f>
        <v>569.4</v>
      </c>
    </row>
    <row r="11" spans="1:13" x14ac:dyDescent="0.25">
      <c r="A11" s="19" t="s">
        <v>25</v>
      </c>
      <c r="B11" s="13">
        <v>401306</v>
      </c>
      <c r="C11" s="13">
        <v>402267</v>
      </c>
      <c r="D11" s="25"/>
      <c r="E11" s="13">
        <v>56329</v>
      </c>
      <c r="F11" s="13">
        <v>56351</v>
      </c>
      <c r="G11" s="25"/>
      <c r="H11" s="13">
        <v>296328</v>
      </c>
      <c r="I11" s="13">
        <v>296411</v>
      </c>
      <c r="J11" t="s">
        <v>59</v>
      </c>
      <c r="K11">
        <f>SUM(C11-B11+F11-E11+I11-H11)/2</f>
        <v>533</v>
      </c>
      <c r="L11">
        <f>SUM(C11-B11+F11-E11+I11-H11)</f>
        <v>1066</v>
      </c>
      <c r="M11">
        <f>SUM(K11*0.04+K11)</f>
        <v>554.32000000000005</v>
      </c>
    </row>
    <row r="12" spans="1:13" x14ac:dyDescent="0.25">
      <c r="A12" s="19" t="s">
        <v>26</v>
      </c>
      <c r="B12" s="13">
        <v>402316</v>
      </c>
      <c r="C12" s="13">
        <v>403434</v>
      </c>
      <c r="D12" s="25"/>
      <c r="E12" s="13">
        <v>56362</v>
      </c>
      <c r="F12" s="13">
        <v>56376</v>
      </c>
      <c r="G12" s="25"/>
      <c r="H12" s="13">
        <v>296457</v>
      </c>
      <c r="I12" s="13">
        <v>296543</v>
      </c>
      <c r="J12" t="s">
        <v>60</v>
      </c>
      <c r="K12">
        <f>SUM(C12-B12+F12-E12+I12-H12)/2</f>
        <v>609</v>
      </c>
      <c r="L12">
        <f>SUM(C12-B12+F12-E12+I12-H12)</f>
        <v>1218</v>
      </c>
      <c r="M12">
        <f>SUM(K12*0.04+K12)</f>
        <v>633.36</v>
      </c>
    </row>
    <row r="13" spans="1:13" x14ac:dyDescent="0.25">
      <c r="A13" s="19" t="s">
        <v>22</v>
      </c>
      <c r="B13" s="13">
        <v>403475</v>
      </c>
      <c r="C13" s="13">
        <v>403800</v>
      </c>
      <c r="D13" s="25"/>
      <c r="E13" s="13">
        <v>56390</v>
      </c>
      <c r="F13" s="13">
        <v>56400</v>
      </c>
      <c r="G13" s="25"/>
      <c r="H13" s="13">
        <v>296577</v>
      </c>
      <c r="I13" s="13">
        <v>296603</v>
      </c>
      <c r="J13" t="s">
        <v>61</v>
      </c>
      <c r="K13">
        <f>SUM(C13-B13+F13-E13+I13-H13)/2</f>
        <v>180.5</v>
      </c>
      <c r="L13">
        <f>SUM(C13-B13+F13-E13+I13-H13)</f>
        <v>361</v>
      </c>
      <c r="M13">
        <f>SUM(K13*0.04+K13)</f>
        <v>187.72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9" sqref="H9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1"/>
      <c r="B1" s="46" t="s">
        <v>62</v>
      </c>
      <c r="C1" s="47"/>
      <c r="D1" s="47"/>
      <c r="E1" s="47"/>
      <c r="F1" s="47"/>
      <c r="G1" s="47"/>
      <c r="H1" s="47"/>
    </row>
    <row r="2" spans="1:8" ht="30" customHeight="1" x14ac:dyDescent="0.25">
      <c r="A2" s="32"/>
      <c r="B2" s="33" t="s">
        <v>63</v>
      </c>
      <c r="C2" s="33" t="s">
        <v>64</v>
      </c>
      <c r="D2" s="33" t="s">
        <v>65</v>
      </c>
      <c r="E2" s="34" t="s">
        <v>66</v>
      </c>
      <c r="F2" s="33" t="s">
        <v>38</v>
      </c>
      <c r="G2" s="33" t="s">
        <v>40</v>
      </c>
      <c r="H2" s="34" t="s">
        <v>67</v>
      </c>
    </row>
    <row r="3" spans="1:8" ht="30.75" customHeight="1" x14ac:dyDescent="0.25">
      <c r="A3" s="33" t="s">
        <v>68</v>
      </c>
      <c r="B3" s="35">
        <v>1</v>
      </c>
      <c r="C3" s="35">
        <v>0</v>
      </c>
      <c r="D3" s="35">
        <v>0</v>
      </c>
      <c r="E3" s="35">
        <f>SUM(B3:D3)</f>
        <v>1</v>
      </c>
      <c r="F3" s="35">
        <v>0</v>
      </c>
      <c r="G3" s="35">
        <v>0</v>
      </c>
      <c r="H3" s="36"/>
    </row>
    <row r="4" spans="1:8" ht="30.75" customHeight="1" x14ac:dyDescent="0.25">
      <c r="A4" s="33" t="s">
        <v>69</v>
      </c>
      <c r="B4" s="35">
        <v>2</v>
      </c>
      <c r="C4" s="35">
        <v>3</v>
      </c>
      <c r="D4" s="35">
        <v>1</v>
      </c>
      <c r="E4" s="35">
        <f t="shared" ref="E4:E9" si="0">SUM(B4:D4)</f>
        <v>6</v>
      </c>
      <c r="F4" s="35">
        <v>0</v>
      </c>
      <c r="G4" s="35">
        <v>0</v>
      </c>
      <c r="H4" s="36" t="s">
        <v>78</v>
      </c>
    </row>
    <row r="5" spans="1:8" ht="30.75" customHeight="1" x14ac:dyDescent="0.25">
      <c r="A5" s="33" t="s">
        <v>70</v>
      </c>
      <c r="B5" s="35">
        <v>2</v>
      </c>
      <c r="C5" s="35">
        <v>4</v>
      </c>
      <c r="D5" s="35">
        <v>1</v>
      </c>
      <c r="E5" s="35">
        <f t="shared" si="0"/>
        <v>7</v>
      </c>
      <c r="F5" s="35">
        <v>0</v>
      </c>
      <c r="G5" s="35">
        <v>0</v>
      </c>
      <c r="H5" s="36" t="s">
        <v>79</v>
      </c>
    </row>
    <row r="6" spans="1:8" ht="30.75" customHeight="1" x14ac:dyDescent="0.25">
      <c r="A6" s="33" t="s">
        <v>71</v>
      </c>
      <c r="B6" s="35">
        <v>3</v>
      </c>
      <c r="C6" s="35">
        <v>8</v>
      </c>
      <c r="D6" s="35">
        <v>6</v>
      </c>
      <c r="E6" s="35">
        <f t="shared" si="0"/>
        <v>17</v>
      </c>
      <c r="F6" s="35">
        <v>0</v>
      </c>
      <c r="G6" s="35">
        <v>0</v>
      </c>
      <c r="H6" s="36" t="s">
        <v>80</v>
      </c>
    </row>
    <row r="7" spans="1:8" ht="30.75" customHeight="1" x14ac:dyDescent="0.25">
      <c r="A7" s="33" t="s">
        <v>72</v>
      </c>
      <c r="B7" s="35">
        <v>3</v>
      </c>
      <c r="C7" s="35">
        <v>4</v>
      </c>
      <c r="D7" s="35">
        <v>3</v>
      </c>
      <c r="E7" s="35">
        <f t="shared" si="0"/>
        <v>10</v>
      </c>
      <c r="F7" s="35">
        <v>0</v>
      </c>
      <c r="G7" s="35">
        <v>0</v>
      </c>
      <c r="H7" s="36" t="s">
        <v>81</v>
      </c>
    </row>
    <row r="8" spans="1:8" ht="30.75" customHeight="1" x14ac:dyDescent="0.25">
      <c r="A8" s="33" t="s">
        <v>73</v>
      </c>
      <c r="B8" s="35">
        <v>0</v>
      </c>
      <c r="C8" s="35">
        <v>1</v>
      </c>
      <c r="D8" s="35">
        <v>2</v>
      </c>
      <c r="E8" s="35">
        <f t="shared" si="0"/>
        <v>3</v>
      </c>
      <c r="F8" s="35">
        <v>0</v>
      </c>
      <c r="G8" s="35">
        <v>0</v>
      </c>
      <c r="H8" s="36" t="s">
        <v>82</v>
      </c>
    </row>
    <row r="9" spans="1:8" ht="30.75" customHeight="1" x14ac:dyDescent="0.25">
      <c r="A9" s="33" t="s">
        <v>74</v>
      </c>
      <c r="B9" s="35">
        <v>0</v>
      </c>
      <c r="C9" s="35">
        <v>0</v>
      </c>
      <c r="D9" s="35">
        <v>0</v>
      </c>
      <c r="E9" s="35">
        <f t="shared" si="0"/>
        <v>0</v>
      </c>
      <c r="F9" s="35">
        <v>0</v>
      </c>
      <c r="G9" s="35">
        <v>0</v>
      </c>
      <c r="H9" s="36"/>
    </row>
    <row r="10" spans="1:8" x14ac:dyDescent="0.25">
      <c r="A10" s="33" t="s">
        <v>37</v>
      </c>
      <c r="B10" s="35">
        <f t="shared" ref="B10:G10" si="1">SUM(B3:B9)</f>
        <v>11</v>
      </c>
      <c r="C10" s="35">
        <f t="shared" si="1"/>
        <v>20</v>
      </c>
      <c r="D10" s="35">
        <f t="shared" si="1"/>
        <v>13</v>
      </c>
      <c r="E10" s="35">
        <f t="shared" si="1"/>
        <v>44</v>
      </c>
      <c r="F10" s="35">
        <f t="shared" si="1"/>
        <v>0</v>
      </c>
      <c r="G10" s="35">
        <f t="shared" si="1"/>
        <v>0</v>
      </c>
      <c r="H10" s="36">
        <f>COUNTA(H3:H9)</f>
        <v>5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8" t="s">
        <v>75</v>
      </c>
      <c r="B1" s="48"/>
      <c r="C1" s="48"/>
    </row>
    <row r="2" spans="1:3" x14ac:dyDescent="0.25">
      <c r="A2" s="37"/>
      <c r="B2" s="37"/>
      <c r="C2" s="37"/>
    </row>
    <row r="3" spans="1:3" x14ac:dyDescent="0.25">
      <c r="B3" t="s">
        <v>76</v>
      </c>
      <c r="C3" t="s">
        <v>77</v>
      </c>
    </row>
    <row r="4" spans="1:3" x14ac:dyDescent="0.25">
      <c r="A4" s="1">
        <v>41477</v>
      </c>
      <c r="B4">
        <v>0</v>
      </c>
      <c r="C4">
        <v>0</v>
      </c>
    </row>
    <row r="5" spans="1:3" x14ac:dyDescent="0.25">
      <c r="A5" s="1">
        <v>41478</v>
      </c>
      <c r="B5">
        <v>0</v>
      </c>
      <c r="C5">
        <v>82</v>
      </c>
    </row>
    <row r="6" spans="1:3" x14ac:dyDescent="0.25">
      <c r="A6" s="1">
        <v>41479</v>
      </c>
      <c r="B6" s="40">
        <v>1</v>
      </c>
      <c r="C6">
        <v>12</v>
      </c>
    </row>
    <row r="7" spans="1:3" x14ac:dyDescent="0.25">
      <c r="A7" s="1">
        <v>41480</v>
      </c>
      <c r="B7" s="40">
        <v>1</v>
      </c>
      <c r="C7">
        <v>12</v>
      </c>
    </row>
    <row r="8" spans="1:3" x14ac:dyDescent="0.25">
      <c r="A8" s="1">
        <v>41481</v>
      </c>
      <c r="B8" s="40">
        <v>0</v>
      </c>
      <c r="C8">
        <v>0</v>
      </c>
    </row>
    <row r="9" spans="1:3" x14ac:dyDescent="0.25">
      <c r="A9" s="38" t="s">
        <v>37</v>
      </c>
      <c r="B9" s="39">
        <f>SUM(B4:B8)</f>
        <v>2</v>
      </c>
      <c r="C9" s="39">
        <f>SUM(C4:C8)</f>
        <v>106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2014-06-16T12:46:31Z</dcterms:modified>
</cp:coreProperties>
</file>