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8915" windowHeight="12045" tabRatio="597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8" r:id="rId5"/>
    <sheet name="Bibliographic Instruction" sheetId="9" r:id="rId6"/>
  </sheets>
  <calcPr calcId="145621"/>
</workbook>
</file>

<file path=xl/calcChain.xml><?xml version="1.0" encoding="utf-8"?>
<calcChain xmlns="http://schemas.openxmlformats.org/spreadsheetml/2006/main">
  <c r="H10" i="8" l="1"/>
  <c r="E4" i="8" l="1"/>
  <c r="E5" i="8"/>
  <c r="E6" i="8"/>
  <c r="E7" i="8"/>
  <c r="E8" i="8"/>
  <c r="E9" i="8"/>
  <c r="E3" i="8"/>
  <c r="C5" i="2" l="1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B4" i="2"/>
  <c r="B5" i="2"/>
  <c r="C3" i="2"/>
  <c r="D3" i="2"/>
  <c r="E3" i="2"/>
  <c r="F3" i="2"/>
  <c r="G3" i="2"/>
  <c r="H3" i="2"/>
  <c r="I3" i="2"/>
  <c r="J3" i="2"/>
  <c r="K3" i="2"/>
  <c r="L3" i="2"/>
  <c r="M3" i="2"/>
  <c r="N3" i="2"/>
  <c r="O3" i="2"/>
  <c r="B3" i="2"/>
  <c r="C9" i="9" l="1"/>
  <c r="B9" i="9"/>
  <c r="F10" i="8"/>
  <c r="G10" i="8"/>
  <c r="D10" i="8"/>
  <c r="C10" i="8"/>
  <c r="B10" i="8"/>
  <c r="L13" i="7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E10" i="8" l="1"/>
  <c r="P5" i="2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<sst xmlns="http://schemas.openxmlformats.org/spreadsheetml/2006/main" count="181" uniqueCount="81">
  <si>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</si>
  <si>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</si>
  <si>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</si>
  <si>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</si>
  <si>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</si>
  <si>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</si>
  <si>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</si>
  <si>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</si>
  <si>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</si>
  <si>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</si>
  <si>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</si>
  <si>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</si>
  <si>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</si>
  <si>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</si>
  <si>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</si>
  <si>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</si>
  <si>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</si>
  <si>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</si>
  <si>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</si>
  <si>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</si>
  <si>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</si>
  <si>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</si>
  <si>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</si>
  <si>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</si>
  <si>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</si>
  <si>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</si>
  <si>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</si>
  <si>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</si>
  <si>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</si>
  <si>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</si>
  <si>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</si>
  <si>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</si>
  <si>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</si>
  <si>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</si>
  <si>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</si>
  <si>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</si>
  <si>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</si>
  <si>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</si>
  <si>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</si>
  <si>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</si>
  <si>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</si>
  <si>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</si>
  <si>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</si>
  <si>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</si>
  <si>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</si>
  <si>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</si>
  <si>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</si>
  <si>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</si>
  <si>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</si>
  <si>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</si>
  <si>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</si>
  <si>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</si>
  <si>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</si>
  <si>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</si>
  <si>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</si>
  <si>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</si>
  <si>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</si>
  <si>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</si>
  <si>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</si>
  <si>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</si>
  <si>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</si>
  <si>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</si>
  <si>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</si>
  <si>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</si>
  <si>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</si>
  <si>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</si>
  <si>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Reference Average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</si>
  <si>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</si>
  <si>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</si>
  <si>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</si>
  <si>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</si>
  <si>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</si>
  <si>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</si>
  <si>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</si>
  <si>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</si>
  <si>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Bibliographic Instruction Sessions</t>
  </si>
  <si>
    <t>Sessions</t>
  </si>
  <si>
    <t>Students</t>
  </si>
  <si>
    <t>Guggenheim - diversion programs and police and jeveniles</t>
  </si>
  <si>
    <t>Citing Fl. Statutes in MLA</t>
  </si>
  <si>
    <t>Susan B.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</si>
</sst>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9" fillId="0" borderId="3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0" fillId="7" borderId="1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0" fontId="0" fillId="0" borderId="0" xfId="0" applyNumberFormat="1"/>
    <xf numFmtId="0" fontId="0" fillId="5" borderId="1" xfId="0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0.75</c:v>
                </c:pt>
                <c:pt idx="1">
                  <c:v>1.25</c:v>
                </c:pt>
                <c:pt idx="2">
                  <c:v>1.75</c:v>
                </c:pt>
                <c:pt idx="3">
                  <c:v>4</c:v>
                </c:pt>
                <c:pt idx="4">
                  <c:v>5.5</c:v>
                </c:pt>
                <c:pt idx="5">
                  <c:v>8</c:v>
                </c:pt>
                <c:pt idx="6">
                  <c:v>10.25</c:v>
                </c:pt>
                <c:pt idx="7">
                  <c:v>4.5</c:v>
                </c:pt>
                <c:pt idx="8">
                  <c:v>4.25</c:v>
                </c:pt>
                <c:pt idx="9">
                  <c:v>1.25</c:v>
                </c:pt>
                <c:pt idx="10">
                  <c:v>2.5</c:v>
                </c:pt>
                <c:pt idx="11">
                  <c:v>0.75</c:v>
                </c:pt>
                <c:pt idx="12">
                  <c:v>1.75</c:v>
                </c:pt>
                <c:pt idx="13">
                  <c:v>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0.75</c:v>
                </c:pt>
                <c:pt idx="1">
                  <c:v>0.25</c:v>
                </c:pt>
                <c:pt idx="2">
                  <c:v>0.75</c:v>
                </c:pt>
                <c:pt idx="3">
                  <c:v>1.75</c:v>
                </c:pt>
                <c:pt idx="4">
                  <c:v>0.25</c:v>
                </c:pt>
                <c:pt idx="5">
                  <c:v>3.75</c:v>
                </c:pt>
                <c:pt idx="6">
                  <c:v>4.75</c:v>
                </c:pt>
                <c:pt idx="7">
                  <c:v>3.5</c:v>
                </c:pt>
                <c:pt idx="8">
                  <c:v>1.25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0.75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26144"/>
        <c:axId val="108727680"/>
      </c:lineChart>
      <c:catAx>
        <c:axId val="108726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727680"/>
        <c:crosses val="autoZero"/>
        <c:auto val="1"/>
        <c:lblAlgn val="ctr"/>
        <c:lblOffset val="100"/>
        <c:noMultiLvlLbl val="0"/>
      </c:catAx>
      <c:valAx>
        <c:axId val="108727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0872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1.5</c:v>
                </c:pt>
                <c:pt idx="1">
                  <c:v>1.5</c:v>
                </c:pt>
                <c:pt idx="2">
                  <c:v>2.75</c:v>
                </c:pt>
                <c:pt idx="3">
                  <c:v>6</c:v>
                </c:pt>
                <c:pt idx="4">
                  <c:v>5.75</c:v>
                </c:pt>
                <c:pt idx="5">
                  <c:v>12</c:v>
                </c:pt>
                <c:pt idx="6">
                  <c:v>15</c:v>
                </c:pt>
                <c:pt idx="7">
                  <c:v>8</c:v>
                </c:pt>
                <c:pt idx="8">
                  <c:v>6</c:v>
                </c:pt>
                <c:pt idx="9">
                  <c:v>2.25</c:v>
                </c:pt>
                <c:pt idx="10">
                  <c:v>2.5</c:v>
                </c:pt>
                <c:pt idx="11">
                  <c:v>0.75</c:v>
                </c:pt>
                <c:pt idx="12">
                  <c:v>2.75</c:v>
                </c:pt>
                <c:pt idx="13">
                  <c:v>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65952"/>
        <c:axId val="108767488"/>
      </c:lineChart>
      <c:catAx>
        <c:axId val="108765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767488"/>
        <c:crosses val="autoZero"/>
        <c:auto val="1"/>
        <c:lblAlgn val="ctr"/>
        <c:lblOffset val="100"/>
        <c:noMultiLvlLbl val="0"/>
      </c:catAx>
      <c:valAx>
        <c:axId val="10876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087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22</c:v>
                </c:pt>
                <c:pt idx="3">
                  <c:v>16</c:v>
                </c:pt>
                <c:pt idx="4">
                  <c:v>5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11008"/>
        <c:axId val="108812544"/>
      </c:lineChart>
      <c:catAx>
        <c:axId val="108811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08812544"/>
        <c:crosses val="autoZero"/>
        <c:auto val="1"/>
        <c:lblAlgn val="ctr"/>
        <c:lblOffset val="100"/>
        <c:noMultiLvlLbl val="0"/>
      </c:catAx>
      <c:valAx>
        <c:axId val="108812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881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23</c:v>
                </c:pt>
                <c:pt idx="1">
                  <c:v>18</c:v>
                </c:pt>
                <c:pt idx="2">
                  <c:v>34</c:v>
                </c:pt>
                <c:pt idx="3">
                  <c:v>22</c:v>
                </c:pt>
                <c:pt idx="4">
                  <c:v>6</c:v>
                </c:pt>
                <c:pt idx="5">
                  <c:v>15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20736"/>
        <c:axId val="108847104"/>
      </c:lineChart>
      <c:catAx>
        <c:axId val="108820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08847104"/>
        <c:crosses val="autoZero"/>
        <c:auto val="1"/>
        <c:lblAlgn val="ctr"/>
        <c:lblOffset val="100"/>
        <c:noMultiLvlLbl val="0"/>
      </c:catAx>
      <c:valAx>
        <c:axId val="108847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882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05/28/2012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0</c:v>
                </c:pt>
                <c:pt idx="1">
                  <c:v>643</c:v>
                </c:pt>
                <c:pt idx="2">
                  <c:v>652</c:v>
                </c:pt>
                <c:pt idx="3">
                  <c:v>694</c:v>
                </c:pt>
                <c:pt idx="4">
                  <c:v>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1232"/>
        <c:axId val="110433024"/>
      </c:lineChart>
      <c:catAx>
        <c:axId val="110431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33024"/>
        <c:crosses val="autoZero"/>
        <c:auto val="1"/>
        <c:lblAlgn val="ctr"/>
        <c:lblOffset val="100"/>
        <c:noMultiLvlLbl val="0"/>
      </c:catAx>
      <c:valAx>
        <c:axId val="11043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43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1'!$B$3:$B$9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1'!$C$3:$C$9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1'!$D$3:$D$9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78080"/>
        <c:axId val="110479616"/>
      </c:lineChart>
      <c:catAx>
        <c:axId val="110478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0479616"/>
        <c:crosses val="autoZero"/>
        <c:auto val="1"/>
        <c:lblAlgn val="ctr"/>
        <c:lblOffset val="100"/>
        <c:noMultiLvlLbl val="0"/>
      </c:catAx>
      <c:valAx>
        <c:axId val="11047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1047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1'!$E$3:$E$9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22752"/>
        <c:axId val="110524288"/>
      </c:lineChart>
      <c:catAx>
        <c:axId val="110522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0524288"/>
        <c:crosses val="autoZero"/>
        <c:auto val="1"/>
        <c:lblAlgn val="ctr"/>
        <c:lblOffset val="100"/>
        <c:noMultiLvlLbl val="0"/>
      </c:catAx>
      <c:valAx>
        <c:axId val="11052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1052275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1"/>
  <sheetViews>
    <sheetView tabSelected="1" workbookViewId="0">
      <selection activeCell="B4" sqref="B4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41058</v>
      </c>
      <c r="C2" s="8" t="s">
        <v>4</v>
      </c>
      <c r="D2" s="7">
        <v>1</v>
      </c>
      <c r="E2" s="8" t="s">
        <v>21</v>
      </c>
      <c r="F2" t="s">
        <v>24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</v>
      </c>
      <c r="C4" s="3">
        <v>0</v>
      </c>
      <c r="D4" s="3">
        <v>1</v>
      </c>
      <c r="E4" s="3">
        <v>3</v>
      </c>
      <c r="F4" s="3">
        <v>4</v>
      </c>
      <c r="G4" s="3">
        <v>5</v>
      </c>
      <c r="H4" s="3">
        <v>16</v>
      </c>
      <c r="I4" s="3">
        <v>8</v>
      </c>
      <c r="J4" s="3">
        <v>9</v>
      </c>
      <c r="K4" s="3">
        <v>1</v>
      </c>
      <c r="L4" s="3">
        <v>8</v>
      </c>
      <c r="M4" s="3">
        <v>2</v>
      </c>
      <c r="N4" s="3">
        <v>5</v>
      </c>
      <c r="O4" s="3">
        <v>2</v>
      </c>
      <c r="P4" s="5">
        <f>SUM(B4:O4)</f>
        <v>66</v>
      </c>
    </row>
    <row r="5" spans="1:16" x14ac:dyDescent="0.25">
      <c r="A5" s="4" t="s">
        <v>1</v>
      </c>
      <c r="B5" s="2">
        <v>0</v>
      </c>
      <c r="C5" s="2">
        <v>0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6">
        <f t="shared" ref="P5:P6" si="0">SUM(B5:O5)</f>
        <v>2</v>
      </c>
    </row>
    <row r="6" spans="1:16" x14ac:dyDescent="0.25">
      <c r="A6" s="9" t="s">
        <v>2</v>
      </c>
      <c r="B6" s="3">
        <v>0</v>
      </c>
      <c r="C6" s="3">
        <v>1</v>
      </c>
      <c r="D6" s="3">
        <v>0</v>
      </c>
      <c r="E6" s="3">
        <v>2</v>
      </c>
      <c r="F6" s="3">
        <v>0</v>
      </c>
      <c r="G6" s="3">
        <v>10</v>
      </c>
      <c r="H6" s="3">
        <v>8</v>
      </c>
      <c r="I6" s="3">
        <v>4</v>
      </c>
      <c r="J6" s="3">
        <v>0</v>
      </c>
      <c r="K6" s="3">
        <v>2</v>
      </c>
      <c r="L6" s="3">
        <v>0</v>
      </c>
      <c r="M6" s="3">
        <v>0</v>
      </c>
      <c r="N6" s="3">
        <v>3</v>
      </c>
      <c r="O6" s="3">
        <v>0</v>
      </c>
      <c r="P6" s="5">
        <f t="shared" si="0"/>
        <v>30</v>
      </c>
    </row>
    <row r="7" spans="1:16" x14ac:dyDescent="0.25">
      <c r="A7" s="4" t="s">
        <v>20</v>
      </c>
      <c r="B7" s="4">
        <f>SUM(B4:B6)</f>
        <v>2</v>
      </c>
      <c r="C7" s="4">
        <f t="shared" ref="C7:O7" si="1">SUM(C4:C6)</f>
        <v>1</v>
      </c>
      <c r="D7" s="4">
        <f t="shared" si="1"/>
        <v>2</v>
      </c>
      <c r="E7" s="4">
        <f t="shared" si="1"/>
        <v>5</v>
      </c>
      <c r="F7" s="4">
        <f t="shared" si="1"/>
        <v>4</v>
      </c>
      <c r="G7" s="4">
        <f t="shared" si="1"/>
        <v>15</v>
      </c>
      <c r="H7" s="4">
        <f t="shared" si="1"/>
        <v>24</v>
      </c>
      <c r="I7" s="4">
        <f t="shared" si="1"/>
        <v>12</v>
      </c>
      <c r="J7" s="4">
        <f t="shared" si="1"/>
        <v>9</v>
      </c>
      <c r="K7" s="4">
        <f t="shared" si="1"/>
        <v>3</v>
      </c>
      <c r="L7" s="4">
        <f t="shared" si="1"/>
        <v>8</v>
      </c>
      <c r="M7" s="4">
        <f t="shared" si="1"/>
        <v>2</v>
      </c>
      <c r="N7" s="4">
        <f t="shared" si="1"/>
        <v>9</v>
      </c>
      <c r="O7" s="4">
        <f t="shared" si="1"/>
        <v>2</v>
      </c>
    </row>
    <row r="10" spans="1:16" x14ac:dyDescent="0.25">
      <c r="A10" s="8" t="s">
        <v>3</v>
      </c>
      <c r="B10" s="1">
        <v>41059</v>
      </c>
      <c r="C10" s="8" t="s">
        <v>4</v>
      </c>
      <c r="D10" s="7">
        <v>1</v>
      </c>
      <c r="E10" s="8" t="s">
        <v>21</v>
      </c>
      <c r="F10" t="s">
        <v>25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1</v>
      </c>
      <c r="C12" s="3">
        <v>4</v>
      </c>
      <c r="D12" s="3">
        <v>2</v>
      </c>
      <c r="E12" s="3">
        <v>6</v>
      </c>
      <c r="F12" s="3">
        <v>9</v>
      </c>
      <c r="G12" s="3">
        <v>15</v>
      </c>
      <c r="H12" s="3">
        <v>8</v>
      </c>
      <c r="I12" s="3">
        <v>4</v>
      </c>
      <c r="J12" s="3">
        <v>5</v>
      </c>
      <c r="K12" s="3">
        <v>2</v>
      </c>
      <c r="L12" s="3">
        <v>0</v>
      </c>
      <c r="M12" s="3">
        <v>1</v>
      </c>
      <c r="N12" s="3">
        <v>1</v>
      </c>
      <c r="O12" s="3">
        <v>3</v>
      </c>
      <c r="P12" s="5">
        <f>SUM(B12:O12)</f>
        <v>61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1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2</v>
      </c>
    </row>
    <row r="14" spans="1:16" x14ac:dyDescent="0.25">
      <c r="A14" s="9" t="s">
        <v>2</v>
      </c>
      <c r="B14" s="3">
        <v>3</v>
      </c>
      <c r="C14" s="3">
        <v>0</v>
      </c>
      <c r="D14" s="3">
        <v>0</v>
      </c>
      <c r="E14" s="3">
        <v>1</v>
      </c>
      <c r="F14" s="3">
        <v>0</v>
      </c>
      <c r="G14" s="3">
        <v>5</v>
      </c>
      <c r="H14" s="3">
        <v>8</v>
      </c>
      <c r="I14" s="3">
        <v>10</v>
      </c>
      <c r="J14" s="3">
        <v>3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32</v>
      </c>
    </row>
    <row r="15" spans="1:16" x14ac:dyDescent="0.25">
      <c r="A15" s="4" t="s">
        <v>20</v>
      </c>
      <c r="B15" s="4">
        <f>SUM(B12:B14)</f>
        <v>4</v>
      </c>
      <c r="C15" s="4">
        <f t="shared" ref="C15" si="3">SUM(C12:C14)</f>
        <v>4</v>
      </c>
      <c r="D15" s="4">
        <f t="shared" ref="D15" si="4">SUM(D12:D14)</f>
        <v>2</v>
      </c>
      <c r="E15" s="4">
        <f t="shared" ref="E15" si="5">SUM(E12:E14)</f>
        <v>8</v>
      </c>
      <c r="F15" s="4">
        <f t="shared" ref="F15" si="6">SUM(F12:F14)</f>
        <v>9</v>
      </c>
      <c r="G15" s="4">
        <f t="shared" ref="G15" si="7">SUM(G12:G14)</f>
        <v>21</v>
      </c>
      <c r="H15" s="4">
        <f t="shared" ref="H15" si="8">SUM(H12:H14)</f>
        <v>16</v>
      </c>
      <c r="I15" s="4">
        <f t="shared" ref="I15" si="9">SUM(I12:I14)</f>
        <v>14</v>
      </c>
      <c r="J15" s="4">
        <f t="shared" ref="J15" si="10">SUM(J12:J14)</f>
        <v>8</v>
      </c>
      <c r="K15" s="4">
        <f t="shared" ref="K15" si="11">SUM(K12:K14)</f>
        <v>4</v>
      </c>
      <c r="L15" s="4">
        <f t="shared" ref="L15" si="12">SUM(L12:L14)</f>
        <v>0</v>
      </c>
      <c r="M15" s="4">
        <f t="shared" ref="M15" si="13">SUM(M12:M14)</f>
        <v>1</v>
      </c>
      <c r="N15" s="4">
        <f t="shared" ref="N15" si="14">SUM(N12:N14)</f>
        <v>1</v>
      </c>
      <c r="O15" s="4">
        <f t="shared" ref="O15" si="15">SUM(O12:O14)</f>
        <v>3</v>
      </c>
    </row>
    <row r="18" spans="1:16" x14ac:dyDescent="0.25">
      <c r="A18" s="8" t="s">
        <v>3</v>
      </c>
      <c r="B18" s="1">
        <v>41060</v>
      </c>
      <c r="C18" s="8" t="s">
        <v>4</v>
      </c>
      <c r="D18" s="7">
        <v>1</v>
      </c>
      <c r="E18" s="8" t="s">
        <v>21</v>
      </c>
      <c r="F18" t="s">
        <v>26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0</v>
      </c>
      <c r="C20" s="3">
        <v>1</v>
      </c>
      <c r="D20" s="3">
        <v>2</v>
      </c>
      <c r="E20" s="3">
        <v>3</v>
      </c>
      <c r="F20" s="3">
        <v>5</v>
      </c>
      <c r="G20" s="3">
        <v>2</v>
      </c>
      <c r="H20" s="3">
        <v>11</v>
      </c>
      <c r="I20" s="3">
        <v>4</v>
      </c>
      <c r="J20" s="3">
        <v>2</v>
      </c>
      <c r="K20" s="3">
        <v>2</v>
      </c>
      <c r="L20" s="3">
        <v>2</v>
      </c>
      <c r="M20" s="3">
        <v>0</v>
      </c>
      <c r="N20" s="3">
        <v>1</v>
      </c>
      <c r="O20" s="3">
        <v>0</v>
      </c>
      <c r="P20" s="5">
        <f>SUM(B20:O20)</f>
        <v>35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0</v>
      </c>
    </row>
    <row r="22" spans="1:16" x14ac:dyDescent="0.25">
      <c r="A22" s="9" t="s">
        <v>2</v>
      </c>
      <c r="B22" s="3">
        <v>0</v>
      </c>
      <c r="C22" s="3">
        <v>0</v>
      </c>
      <c r="D22" s="3">
        <v>3</v>
      </c>
      <c r="E22" s="3">
        <v>4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8</v>
      </c>
    </row>
    <row r="23" spans="1:16" x14ac:dyDescent="0.25">
      <c r="A23" s="4" t="s">
        <v>20</v>
      </c>
      <c r="B23" s="4">
        <f>SUM(B20:B22)</f>
        <v>0</v>
      </c>
      <c r="C23" s="4">
        <f t="shared" ref="C23" si="17">SUM(C20:C22)</f>
        <v>1</v>
      </c>
      <c r="D23" s="4">
        <f t="shared" ref="D23" si="18">SUM(D20:D22)</f>
        <v>5</v>
      </c>
      <c r="E23" s="4">
        <f t="shared" ref="E23" si="19">SUM(E20:E22)</f>
        <v>7</v>
      </c>
      <c r="F23" s="4">
        <f t="shared" ref="F23" si="20">SUM(F20:F22)</f>
        <v>6</v>
      </c>
      <c r="G23" s="4">
        <f t="shared" ref="G23" si="21">SUM(G20:G22)</f>
        <v>2</v>
      </c>
      <c r="H23" s="4">
        <f t="shared" ref="H23" si="22">SUM(H20:H22)</f>
        <v>11</v>
      </c>
      <c r="I23" s="4">
        <f t="shared" ref="I23" si="23">SUM(I20:I22)</f>
        <v>4</v>
      </c>
      <c r="J23" s="4">
        <f t="shared" ref="J23" si="24">SUM(J20:J22)</f>
        <v>2</v>
      </c>
      <c r="K23" s="4">
        <f t="shared" ref="K23" si="25">SUM(K20:K22)</f>
        <v>2</v>
      </c>
      <c r="L23" s="4">
        <f t="shared" ref="L23" si="26">SUM(L20:L22)</f>
        <v>2</v>
      </c>
      <c r="M23" s="4">
        <f t="shared" ref="M23" si="27">SUM(M20:M22)</f>
        <v>0</v>
      </c>
      <c r="N23" s="4">
        <f t="shared" ref="N23" si="28">SUM(N20:N22)</f>
        <v>1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41061</v>
      </c>
      <c r="C26" s="8" t="s">
        <v>4</v>
      </c>
      <c r="D26" s="7">
        <v>1</v>
      </c>
      <c r="E26" s="8" t="s">
        <v>21</v>
      </c>
      <c r="F26" t="s">
        <v>22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0</v>
      </c>
      <c r="D28" s="3">
        <v>2</v>
      </c>
      <c r="E28" s="3">
        <v>4</v>
      </c>
      <c r="F28" s="3">
        <v>4</v>
      </c>
      <c r="G28" s="3">
        <v>10</v>
      </c>
      <c r="H28" s="3">
        <v>6</v>
      </c>
      <c r="I28" s="3">
        <v>2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5">
        <f>SUM(B28:O28)</f>
        <v>29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2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2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3</v>
      </c>
      <c r="I30" s="3">
        <v>0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5</v>
      </c>
    </row>
    <row r="31" spans="1:16" x14ac:dyDescent="0.25">
      <c r="A31" s="4" t="s">
        <v>20</v>
      </c>
      <c r="B31" s="4">
        <f>SUM(B28:B30)</f>
        <v>0</v>
      </c>
      <c r="C31" s="4">
        <f t="shared" ref="C31" si="31">SUM(C28:C30)</f>
        <v>0</v>
      </c>
      <c r="D31" s="4">
        <f t="shared" ref="D31" si="32">SUM(D28:D30)</f>
        <v>2</v>
      </c>
      <c r="E31" s="4">
        <f t="shared" ref="E31" si="33">SUM(E28:E30)</f>
        <v>4</v>
      </c>
      <c r="F31" s="4">
        <f t="shared" ref="F31" si="34">SUM(F28:F30)</f>
        <v>4</v>
      </c>
      <c r="G31" s="4">
        <f t="shared" ref="G31" si="35">SUM(G28:G30)</f>
        <v>10</v>
      </c>
      <c r="H31" s="4">
        <f t="shared" ref="H31" si="36">SUM(H28:H30)</f>
        <v>9</v>
      </c>
      <c r="I31" s="4">
        <f t="shared" ref="I31" si="37">SUM(I28:I30)</f>
        <v>2</v>
      </c>
      <c r="J31" s="4">
        <f t="shared" ref="J31" si="38">SUM(J28:J30)</f>
        <v>5</v>
      </c>
      <c r="K31" s="4">
        <f t="shared" ref="K31" si="39">SUM(K28:K30)</f>
        <v>0</v>
      </c>
      <c r="L31" s="4">
        <f t="shared" ref="L31" si="40">SUM(L28:L30)</f>
        <v>0</v>
      </c>
      <c r="M31" s="4">
        <f t="shared" ref="M31" si="41">SUM(M28:M30)</f>
        <v>0</v>
      </c>
      <c r="N31" s="4">
        <f t="shared" ref="N31" si="42">SUM(N28:N30)</f>
        <v>0</v>
      </c>
      <c r="O31" s="4">
        <f t="shared" ref="O31" si="43">SUM(O28:O30)</f>
        <v>0</v>
      </c>
    </row>
  </sheetData>
  <conditionalFormatting sqref="B4:O7">
    <cfRule type="top10" dxfId="3" priority="10" percent="1" rank="10"/>
  </conditionalFormatting>
  <conditionalFormatting sqref="B12:O15">
    <cfRule type="top10" dxfId="2" priority="9" percent="1" rank="10"/>
  </conditionalFormatting>
  <conditionalFormatting sqref="B20:O23">
    <cfRule type="top10" dxfId="1" priority="8" percent="1" rank="10"/>
  </conditionalFormatting>
  <conditionalFormatting sqref="B28:O31">
    <cfRule type="top10" dxfId="0" priority="7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5" sqref="B5:O5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6">
        <f>AVERAGE(Raw!B4,Raw!B12,Raw!B20,Raw!B28)</f>
        <v>0.75</v>
      </c>
      <c r="C3" s="26">
        <f>AVERAGE(Raw!C4,Raw!C12,Raw!C20,Raw!C28)</f>
        <v>1.25</v>
      </c>
      <c r="D3" s="26">
        <f>AVERAGE(Raw!D4,Raw!D12,Raw!D20,Raw!D28)</f>
        <v>1.75</v>
      </c>
      <c r="E3" s="26">
        <f>AVERAGE(Raw!E4,Raw!E12,Raw!E20,Raw!E28)</f>
        <v>4</v>
      </c>
      <c r="F3" s="26">
        <f>AVERAGE(Raw!F4,Raw!F12,Raw!F20,Raw!F28)</f>
        <v>5.5</v>
      </c>
      <c r="G3" s="26">
        <f>AVERAGE(Raw!G4,Raw!G12,Raw!G20,Raw!G28)</f>
        <v>8</v>
      </c>
      <c r="H3" s="26">
        <f>AVERAGE(Raw!H4,Raw!H12,Raw!H20,Raw!H28)</f>
        <v>10.25</v>
      </c>
      <c r="I3" s="26">
        <f>AVERAGE(Raw!I4,Raw!I12,Raw!I20,Raw!I28)</f>
        <v>4.5</v>
      </c>
      <c r="J3" s="26">
        <f>AVERAGE(Raw!J4,Raw!J12,Raw!J20,Raw!J28)</f>
        <v>4.25</v>
      </c>
      <c r="K3" s="26">
        <f>AVERAGE(Raw!K4,Raw!K12,Raw!K20,Raw!K28)</f>
        <v>1.25</v>
      </c>
      <c r="L3" s="26">
        <f>AVERAGE(Raw!L4,Raw!L12,Raw!L20,Raw!L28)</f>
        <v>2.5</v>
      </c>
      <c r="M3" s="26">
        <f>AVERAGE(Raw!M4,Raw!M12,Raw!M20,Raw!M28)</f>
        <v>0.75</v>
      </c>
      <c r="N3" s="26">
        <f>AVERAGE(Raw!N4,Raw!N12,Raw!N20,Raw!N28)</f>
        <v>1.75</v>
      </c>
      <c r="O3" s="26">
        <f>AVERAGE(Raw!O4,Raw!O12,Raw!O20,Raw!O28)</f>
        <v>1.25</v>
      </c>
      <c r="P3" s="27">
        <f>SUM(B3:O3)</f>
        <v>47.75</v>
      </c>
    </row>
    <row r="4" spans="1:16" x14ac:dyDescent="0.25">
      <c r="A4" s="12" t="s">
        <v>1</v>
      </c>
      <c r="B4" s="26">
        <f>AVERAGE(Raw!B5,Raw!B13,Raw!B21,Raw!B29)</f>
        <v>0</v>
      </c>
      <c r="C4" s="26">
        <f>AVERAGE(Raw!C5,Raw!C13,Raw!C21,Raw!C29)</f>
        <v>0</v>
      </c>
      <c r="D4" s="26">
        <f>AVERAGE(Raw!D5,Raw!D13,Raw!D21,Raw!D29)</f>
        <v>0.25</v>
      </c>
      <c r="E4" s="26">
        <f>AVERAGE(Raw!E5,Raw!E13,Raw!E21,Raw!E29)</f>
        <v>0.25</v>
      </c>
      <c r="F4" s="26">
        <f>AVERAGE(Raw!F5,Raw!F13,Raw!F21,Raw!F29)</f>
        <v>0</v>
      </c>
      <c r="G4" s="26">
        <f>AVERAGE(Raw!G5,Raw!G13,Raw!G21,Raw!G29)</f>
        <v>0.25</v>
      </c>
      <c r="H4" s="26">
        <f>AVERAGE(Raw!H5,Raw!H13,Raw!H21,Raw!H29)</f>
        <v>0</v>
      </c>
      <c r="I4" s="26">
        <f>AVERAGE(Raw!I5,Raw!I13,Raw!I21,Raw!I29)</f>
        <v>0</v>
      </c>
      <c r="J4" s="26">
        <f>AVERAGE(Raw!J5,Raw!J13,Raw!J21,Raw!J29)</f>
        <v>0.5</v>
      </c>
      <c r="K4" s="26">
        <f>AVERAGE(Raw!K5,Raw!K13,Raw!K21,Raw!K29)</f>
        <v>0</v>
      </c>
      <c r="L4" s="26">
        <f>AVERAGE(Raw!L5,Raw!L13,Raw!L21,Raw!L29)</f>
        <v>0</v>
      </c>
      <c r="M4" s="26">
        <f>AVERAGE(Raw!M5,Raw!M13,Raw!M21,Raw!M29)</f>
        <v>0</v>
      </c>
      <c r="N4" s="26">
        <f>AVERAGE(Raw!N5,Raw!N13,Raw!N21,Raw!N29)</f>
        <v>0.25</v>
      </c>
      <c r="O4" s="26">
        <f>AVERAGE(Raw!O5,Raw!O13,Raw!O21,Raw!O29)</f>
        <v>0</v>
      </c>
      <c r="P4" s="28">
        <f t="shared" ref="P4:P5" si="0">SUM(B4:O4)</f>
        <v>1.5</v>
      </c>
    </row>
    <row r="5" spans="1:16" x14ac:dyDescent="0.25">
      <c r="A5" s="9" t="s">
        <v>2</v>
      </c>
      <c r="B5" s="26">
        <f>AVERAGE(Raw!B6,Raw!B14,Raw!B22,Raw!B30)</f>
        <v>0.75</v>
      </c>
      <c r="C5" s="26">
        <f>AVERAGE(Raw!C6,Raw!C14,Raw!C22,Raw!C30)</f>
        <v>0.25</v>
      </c>
      <c r="D5" s="26">
        <f>AVERAGE(Raw!D6,Raw!D14,Raw!D22,Raw!D30)</f>
        <v>0.75</v>
      </c>
      <c r="E5" s="26">
        <f>AVERAGE(Raw!E6,Raw!E14,Raw!E22,Raw!E30)</f>
        <v>1.75</v>
      </c>
      <c r="F5" s="26">
        <f>AVERAGE(Raw!F6,Raw!F14,Raw!F22,Raw!F30)</f>
        <v>0.25</v>
      </c>
      <c r="G5" s="26">
        <f>AVERAGE(Raw!G6,Raw!G14,Raw!G22,Raw!G30)</f>
        <v>3.75</v>
      </c>
      <c r="H5" s="26">
        <f>AVERAGE(Raw!H6,Raw!H14,Raw!H22,Raw!H30)</f>
        <v>4.75</v>
      </c>
      <c r="I5" s="26">
        <f>AVERAGE(Raw!I6,Raw!I14,Raw!I22,Raw!I30)</f>
        <v>3.5</v>
      </c>
      <c r="J5" s="26">
        <f>AVERAGE(Raw!J6,Raw!J14,Raw!J22,Raw!J30)</f>
        <v>1.25</v>
      </c>
      <c r="K5" s="26">
        <f>AVERAGE(Raw!K6,Raw!K14,Raw!K22,Raw!K30)</f>
        <v>1</v>
      </c>
      <c r="L5" s="26">
        <f>AVERAGE(Raw!L6,Raw!L14,Raw!L22,Raw!L30)</f>
        <v>0</v>
      </c>
      <c r="M5" s="26">
        <f>AVERAGE(Raw!M6,Raw!M14,Raw!M22,Raw!M30)</f>
        <v>0</v>
      </c>
      <c r="N5" s="26">
        <f>AVERAGE(Raw!N6,Raw!N14,Raw!N22,Raw!N30)</f>
        <v>0.75</v>
      </c>
      <c r="O5" s="26">
        <f>AVERAGE(Raw!O6,Raw!O14,Raw!O22,Raw!O30)</f>
        <v>0</v>
      </c>
      <c r="P5" s="27">
        <f t="shared" si="0"/>
        <v>18.75</v>
      </c>
    </row>
    <row r="6" spans="1:16" x14ac:dyDescent="0.25">
      <c r="A6" s="4" t="s">
        <v>20</v>
      </c>
      <c r="B6" s="29">
        <f>SUM(B3:B5)</f>
        <v>1.5</v>
      </c>
      <c r="C6" s="29">
        <f t="shared" ref="C6:O6" si="1">SUM(C3:C5)</f>
        <v>1.5</v>
      </c>
      <c r="D6" s="29">
        <f t="shared" si="1"/>
        <v>2.75</v>
      </c>
      <c r="E6" s="29">
        <f t="shared" si="1"/>
        <v>6</v>
      </c>
      <c r="F6" s="29">
        <f t="shared" si="1"/>
        <v>5.75</v>
      </c>
      <c r="G6" s="29">
        <f t="shared" si="1"/>
        <v>12</v>
      </c>
      <c r="H6" s="29">
        <f t="shared" si="1"/>
        <v>15</v>
      </c>
      <c r="I6" s="29">
        <f t="shared" si="1"/>
        <v>8</v>
      </c>
      <c r="J6" s="29">
        <f t="shared" si="1"/>
        <v>6</v>
      </c>
      <c r="K6" s="29">
        <f t="shared" si="1"/>
        <v>2.25</v>
      </c>
      <c r="L6" s="29">
        <f t="shared" si="1"/>
        <v>2.5</v>
      </c>
      <c r="M6" s="29">
        <f t="shared" si="1"/>
        <v>0.75</v>
      </c>
      <c r="N6" s="29">
        <f t="shared" si="1"/>
        <v>2.75</v>
      </c>
      <c r="O6" s="29">
        <f t="shared" si="1"/>
        <v>1.25</v>
      </c>
      <c r="P6" s="3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9" ht="16.5" x14ac:dyDescent="0.3">
      <c r="A5" s="14"/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5" t="s">
        <v>37</v>
      </c>
    </row>
    <row r="6" spans="1:9" ht="16.5" x14ac:dyDescent="0.3">
      <c r="A6" s="16" t="s">
        <v>38</v>
      </c>
      <c r="B6" s="17">
        <v>10</v>
      </c>
      <c r="C6" s="17">
        <v>9</v>
      </c>
      <c r="D6" s="17">
        <v>11</v>
      </c>
      <c r="E6" s="17">
        <v>6</v>
      </c>
      <c r="F6" s="17">
        <v>1</v>
      </c>
      <c r="G6" s="17">
        <v>6</v>
      </c>
      <c r="H6" s="17">
        <v>0</v>
      </c>
      <c r="I6" s="17">
        <f>SUM(B6:H6)</f>
        <v>43</v>
      </c>
    </row>
    <row r="7" spans="1:9" ht="16.5" x14ac:dyDescent="0.3">
      <c r="A7" s="16" t="s">
        <v>39</v>
      </c>
      <c r="B7" s="17">
        <v>1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0</v>
      </c>
      <c r="I7" s="17">
        <f t="shared" ref="I7:I8" si="0">SUM(B7:H7)</f>
        <v>2</v>
      </c>
    </row>
    <row r="8" spans="1:9" ht="16.5" x14ac:dyDescent="0.3">
      <c r="A8" s="16" t="s">
        <v>40</v>
      </c>
      <c r="B8" s="17">
        <v>12</v>
      </c>
      <c r="C8" s="17">
        <v>9</v>
      </c>
      <c r="D8" s="17">
        <v>22</v>
      </c>
      <c r="E8" s="17">
        <v>16</v>
      </c>
      <c r="F8" s="17">
        <v>5</v>
      </c>
      <c r="G8" s="17">
        <v>9</v>
      </c>
      <c r="H8" s="17">
        <v>1</v>
      </c>
      <c r="I8" s="17">
        <f t="shared" si="0"/>
        <v>74</v>
      </c>
    </row>
    <row r="9" spans="1:9" ht="16.5" x14ac:dyDescent="0.3">
      <c r="A9" s="16" t="s">
        <v>37</v>
      </c>
      <c r="B9" s="17">
        <f>SUM(B6:B8)</f>
        <v>23</v>
      </c>
      <c r="C9" s="17">
        <f t="shared" ref="C9:H9" si="1">SUM(C6:C8)</f>
        <v>18</v>
      </c>
      <c r="D9" s="17">
        <f t="shared" si="1"/>
        <v>34</v>
      </c>
      <c r="E9" s="17">
        <f t="shared" si="1"/>
        <v>22</v>
      </c>
      <c r="F9" s="17">
        <f t="shared" si="1"/>
        <v>6</v>
      </c>
      <c r="G9" s="17">
        <f t="shared" si="1"/>
        <v>15</v>
      </c>
      <c r="H9" s="17">
        <f t="shared" si="1"/>
        <v>1</v>
      </c>
      <c r="I9" s="18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N18" sqref="N18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</row>
    <row r="3" spans="1:13" ht="15.75" thickBot="1" x14ac:dyDescent="0.3">
      <c r="A3" s="19" t="s">
        <v>43</v>
      </c>
      <c r="B3" s="20">
        <v>41057</v>
      </c>
      <c r="C3" s="20">
        <v>41061</v>
      </c>
    </row>
    <row r="4" spans="1:13" x14ac:dyDescent="0.25">
      <c r="B4" s="21"/>
      <c r="C4" s="21"/>
    </row>
    <row r="5" spans="1:13" x14ac:dyDescent="0.25">
      <c r="B5" s="21"/>
      <c r="C5" s="21"/>
    </row>
    <row r="6" spans="1:13" x14ac:dyDescent="0.25">
      <c r="B6" s="45" t="s">
        <v>44</v>
      </c>
      <c r="C6" s="45"/>
      <c r="E6" s="46" t="s">
        <v>45</v>
      </c>
      <c r="F6" s="46"/>
      <c r="H6" s="46" t="s">
        <v>46</v>
      </c>
      <c r="I6" s="46"/>
    </row>
    <row r="7" spans="1:13" x14ac:dyDescent="0.25">
      <c r="B7" s="22" t="s">
        <v>47</v>
      </c>
      <c r="C7" s="23" t="s">
        <v>48</v>
      </c>
      <c r="E7" s="19" t="s">
        <v>49</v>
      </c>
      <c r="F7" s="19" t="s">
        <v>50</v>
      </c>
      <c r="H7" s="19" t="s">
        <v>47</v>
      </c>
      <c r="I7" s="19" t="s">
        <v>51</v>
      </c>
    </row>
    <row r="8" spans="1:13" x14ac:dyDescent="0.25">
      <c r="B8" s="19" t="s">
        <v>52</v>
      </c>
      <c r="C8" s="19" t="s">
        <v>53</v>
      </c>
      <c r="E8" s="19" t="s">
        <v>52</v>
      </c>
      <c r="F8" s="19" t="s">
        <v>53</v>
      </c>
      <c r="H8" s="19" t="s">
        <v>52</v>
      </c>
      <c r="I8" s="19" t="s">
        <v>53</v>
      </c>
      <c r="K8" s="24" t="s">
        <v>54</v>
      </c>
      <c r="L8" s="24" t="s">
        <v>55</v>
      </c>
      <c r="M8" t="s">
        <v>56</v>
      </c>
    </row>
    <row r="9" spans="1:13" x14ac:dyDescent="0.25">
      <c r="A9" s="19" t="s">
        <v>23</v>
      </c>
      <c r="B9" s="41"/>
      <c r="C9" s="41"/>
      <c r="D9" s="25"/>
      <c r="E9" s="41"/>
      <c r="F9" s="41"/>
      <c r="G9" s="25"/>
      <c r="H9" s="41"/>
      <c r="I9" s="41"/>
      <c r="J9" t="s">
        <v>57</v>
      </c>
      <c r="K9">
        <f>SUM(C9-B9+F9-E9+I9-H9)/2</f>
        <v>0</v>
      </c>
      <c r="L9">
        <f>SUM(C9-B9+F9-E9+I9-H9)</f>
        <v>0</v>
      </c>
      <c r="M9">
        <f>SUM(K9*0.04+K9)</f>
        <v>0</v>
      </c>
    </row>
    <row r="10" spans="1:13" x14ac:dyDescent="0.25">
      <c r="A10" s="19" t="s">
        <v>24</v>
      </c>
      <c r="B10" s="2">
        <v>929004</v>
      </c>
      <c r="C10" s="2">
        <v>930191</v>
      </c>
      <c r="E10" s="2">
        <v>48726</v>
      </c>
      <c r="F10" s="2">
        <v>48734</v>
      </c>
      <c r="H10" s="2">
        <v>227114</v>
      </c>
      <c r="I10" s="2">
        <v>227205</v>
      </c>
      <c r="J10" t="s">
        <v>58</v>
      </c>
      <c r="K10">
        <f>SUM(C10-B10+F10-E10+I10-H10)/2</f>
        <v>643</v>
      </c>
      <c r="L10">
        <f>SUM(C10-B10+F10-E10+I10-H10)</f>
        <v>1286</v>
      </c>
      <c r="M10">
        <f>SUM(K10*0.04+K10)</f>
        <v>668.72</v>
      </c>
    </row>
    <row r="11" spans="1:13" x14ac:dyDescent="0.25">
      <c r="A11" s="19" t="s">
        <v>25</v>
      </c>
      <c r="B11" s="2">
        <v>930217</v>
      </c>
      <c r="C11" s="2">
        <v>931418</v>
      </c>
      <c r="E11" s="2">
        <v>48741</v>
      </c>
      <c r="F11" s="2">
        <v>48750</v>
      </c>
      <c r="H11" s="2">
        <v>227234</v>
      </c>
      <c r="I11" s="2">
        <v>227328</v>
      </c>
      <c r="J11" t="s">
        <v>59</v>
      </c>
      <c r="K11">
        <f>SUM(C11-B11+F11-E11+I11-H11)/2</f>
        <v>652</v>
      </c>
      <c r="L11">
        <f>SUM(C11-B11+F11-E11+I11-H11)</f>
        <v>1304</v>
      </c>
      <c r="M11">
        <f>SUM(K11*0.04+K11)</f>
        <v>678.08</v>
      </c>
    </row>
    <row r="12" spans="1:13" x14ac:dyDescent="0.25">
      <c r="A12" s="19" t="s">
        <v>26</v>
      </c>
      <c r="B12" s="13">
        <v>931444</v>
      </c>
      <c r="C12" s="13">
        <v>932715</v>
      </c>
      <c r="D12" s="25"/>
      <c r="E12" s="13">
        <v>48766</v>
      </c>
      <c r="F12" s="13">
        <v>48774</v>
      </c>
      <c r="G12" s="25"/>
      <c r="H12" s="13">
        <v>227371</v>
      </c>
      <c r="I12" s="13">
        <v>227480</v>
      </c>
      <c r="J12" t="s">
        <v>60</v>
      </c>
      <c r="K12">
        <f>SUM(C12-B12+F12-E12+I12-H12)/2</f>
        <v>694</v>
      </c>
      <c r="L12">
        <f>SUM(C12-B12+F12-E12+I12-H12)</f>
        <v>1388</v>
      </c>
      <c r="M12">
        <f>SUM(K12*0.04+K12)</f>
        <v>721.76</v>
      </c>
    </row>
    <row r="13" spans="1:13" x14ac:dyDescent="0.25">
      <c r="A13" s="19" t="s">
        <v>22</v>
      </c>
      <c r="B13" s="13">
        <v>932741</v>
      </c>
      <c r="C13" s="13">
        <v>933128</v>
      </c>
      <c r="D13" s="25"/>
      <c r="E13" s="13">
        <v>48783</v>
      </c>
      <c r="F13" s="13">
        <v>48785</v>
      </c>
      <c r="G13" s="25"/>
      <c r="H13" s="13">
        <v>227505</v>
      </c>
      <c r="I13" s="13">
        <v>227562</v>
      </c>
      <c r="J13" t="s">
        <v>61</v>
      </c>
      <c r="K13">
        <f>SUM(C13-B13+F13-E13+I13-H13)/2</f>
        <v>223</v>
      </c>
      <c r="L13">
        <f>SUM(C13-B13+F13-E13+I13-H13)</f>
        <v>446</v>
      </c>
      <c r="M13">
        <f>SUM(K13*0.04+K13)</f>
        <v>231.92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3" sqref="B3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1"/>
      <c r="B1" s="47" t="s">
        <v>62</v>
      </c>
      <c r="C1" s="48"/>
      <c r="D1" s="48"/>
      <c r="E1" s="48"/>
      <c r="F1" s="48"/>
      <c r="G1" s="48"/>
      <c r="H1" s="48"/>
    </row>
    <row r="2" spans="1:8" ht="30" customHeight="1" x14ac:dyDescent="0.25">
      <c r="A2" s="32"/>
      <c r="B2" s="33" t="s">
        <v>63</v>
      </c>
      <c r="C2" s="33" t="s">
        <v>64</v>
      </c>
      <c r="D2" s="33" t="s">
        <v>65</v>
      </c>
      <c r="E2" s="34" t="s">
        <v>66</v>
      </c>
      <c r="F2" s="33" t="s">
        <v>38</v>
      </c>
      <c r="G2" s="33" t="s">
        <v>40</v>
      </c>
      <c r="H2" s="34" t="s">
        <v>67</v>
      </c>
    </row>
    <row r="3" spans="1:8" ht="30.75" customHeight="1" x14ac:dyDescent="0.25">
      <c r="A3" s="33" t="s">
        <v>68</v>
      </c>
      <c r="B3" s="35">
        <v>0</v>
      </c>
      <c r="C3" s="35">
        <v>0</v>
      </c>
      <c r="D3" s="35">
        <v>0</v>
      </c>
      <c r="E3" s="35">
        <f>SUM(B3:D3)</f>
        <v>0</v>
      </c>
      <c r="F3" s="35">
        <v>0</v>
      </c>
      <c r="G3" s="35">
        <v>0</v>
      </c>
      <c r="H3" s="36"/>
    </row>
    <row r="4" spans="1:8" ht="30.75" customHeight="1" x14ac:dyDescent="0.25">
      <c r="A4" s="33" t="s">
        <v>69</v>
      </c>
      <c r="B4" s="35">
        <v>0</v>
      </c>
      <c r="C4" s="35">
        <v>4</v>
      </c>
      <c r="D4" s="35">
        <v>0</v>
      </c>
      <c r="E4" s="35">
        <f t="shared" ref="E4:E9" si="0">SUM(B4:D4)</f>
        <v>4</v>
      </c>
      <c r="F4" s="35">
        <v>0</v>
      </c>
      <c r="G4" s="35">
        <v>0</v>
      </c>
      <c r="H4" s="36" t="s">
        <v>78</v>
      </c>
    </row>
    <row r="5" spans="1:8" ht="30.75" customHeight="1" x14ac:dyDescent="0.25">
      <c r="A5" s="33" t="s">
        <v>70</v>
      </c>
      <c r="B5" s="35">
        <v>4</v>
      </c>
      <c r="C5" s="35">
        <v>3</v>
      </c>
      <c r="D5" s="35">
        <v>0</v>
      </c>
      <c r="E5" s="35">
        <f t="shared" si="0"/>
        <v>7</v>
      </c>
      <c r="F5" s="35">
        <v>0</v>
      </c>
      <c r="G5" s="35">
        <v>0</v>
      </c>
      <c r="H5" s="36"/>
    </row>
    <row r="6" spans="1:8" ht="30.75" customHeight="1" x14ac:dyDescent="0.25">
      <c r="A6" s="33" t="s">
        <v>71</v>
      </c>
      <c r="B6" s="35">
        <v>1</v>
      </c>
      <c r="C6" s="35">
        <v>1</v>
      </c>
      <c r="D6" s="35">
        <v>0</v>
      </c>
      <c r="E6" s="35">
        <f t="shared" si="0"/>
        <v>2</v>
      </c>
      <c r="F6" s="35">
        <v>0</v>
      </c>
      <c r="G6" s="35">
        <v>0</v>
      </c>
      <c r="H6" s="36"/>
    </row>
    <row r="7" spans="1:8" ht="30.75" customHeight="1" x14ac:dyDescent="0.25">
      <c r="A7" s="33" t="s">
        <v>72</v>
      </c>
      <c r="B7" s="35">
        <v>3</v>
      </c>
      <c r="C7" s="35">
        <v>1</v>
      </c>
      <c r="D7" s="35">
        <v>1</v>
      </c>
      <c r="E7" s="35">
        <f t="shared" si="0"/>
        <v>5</v>
      </c>
      <c r="F7" s="35">
        <v>0</v>
      </c>
      <c r="G7" s="35">
        <v>0</v>
      </c>
      <c r="H7" s="36" t="s">
        <v>79</v>
      </c>
    </row>
    <row r="8" spans="1:8" ht="30.75" customHeight="1" x14ac:dyDescent="0.25">
      <c r="A8" s="33" t="s">
        <v>73</v>
      </c>
      <c r="B8" s="35">
        <v>0</v>
      </c>
      <c r="C8" s="35">
        <v>1</v>
      </c>
      <c r="D8" s="35">
        <v>0</v>
      </c>
      <c r="E8" s="35">
        <f t="shared" si="0"/>
        <v>1</v>
      </c>
      <c r="F8" s="35">
        <v>0</v>
      </c>
      <c r="G8" s="35">
        <v>0</v>
      </c>
      <c r="H8" s="36" t="s">
        <v>80</v>
      </c>
    </row>
    <row r="9" spans="1:8" ht="30.75" customHeight="1" x14ac:dyDescent="0.25">
      <c r="A9" s="33" t="s">
        <v>74</v>
      </c>
      <c r="B9" s="35">
        <v>0</v>
      </c>
      <c r="C9" s="35">
        <v>0</v>
      </c>
      <c r="D9" s="35">
        <v>0</v>
      </c>
      <c r="E9" s="35">
        <f t="shared" si="0"/>
        <v>0</v>
      </c>
      <c r="F9" s="35">
        <v>0</v>
      </c>
      <c r="G9" s="35">
        <v>0</v>
      </c>
      <c r="H9" s="36"/>
    </row>
    <row r="10" spans="1:8" x14ac:dyDescent="0.25">
      <c r="A10" s="33" t="s">
        <v>37</v>
      </c>
      <c r="B10" s="35">
        <f t="shared" ref="B10:G10" si="1">SUM(B3:B9)</f>
        <v>8</v>
      </c>
      <c r="C10" s="35">
        <f t="shared" si="1"/>
        <v>10</v>
      </c>
      <c r="D10" s="35">
        <f t="shared" si="1"/>
        <v>1</v>
      </c>
      <c r="E10" s="35">
        <f t="shared" si="1"/>
        <v>19</v>
      </c>
      <c r="F10" s="35">
        <f t="shared" si="1"/>
        <v>0</v>
      </c>
      <c r="G10" s="35">
        <f t="shared" si="1"/>
        <v>0</v>
      </c>
      <c r="H10" s="36">
        <f>COUNTA(H3:H9)</f>
        <v>3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49" t="s">
        <v>75</v>
      </c>
      <c r="B1" s="49"/>
      <c r="C1" s="49"/>
    </row>
    <row r="2" spans="1:3" x14ac:dyDescent="0.25">
      <c r="A2" s="37"/>
      <c r="B2" s="37"/>
      <c r="C2" s="37"/>
    </row>
    <row r="3" spans="1:3" x14ac:dyDescent="0.25">
      <c r="B3" t="s">
        <v>76</v>
      </c>
      <c r="C3" t="s">
        <v>77</v>
      </c>
    </row>
    <row r="4" spans="1:3" x14ac:dyDescent="0.25">
      <c r="A4" s="1">
        <v>41057</v>
      </c>
      <c r="B4">
        <v>0</v>
      </c>
      <c r="C4">
        <v>0</v>
      </c>
    </row>
    <row r="5" spans="1:3" x14ac:dyDescent="0.25">
      <c r="A5" s="1">
        <v>41058</v>
      </c>
      <c r="B5" s="40">
        <v>0</v>
      </c>
      <c r="C5">
        <v>0</v>
      </c>
    </row>
    <row r="6" spans="1:3" x14ac:dyDescent="0.25">
      <c r="A6" s="1">
        <v>41059</v>
      </c>
      <c r="B6">
        <v>0</v>
      </c>
      <c r="C6">
        <v>0</v>
      </c>
    </row>
    <row r="7" spans="1:3" x14ac:dyDescent="0.25">
      <c r="A7" s="1">
        <v>41060</v>
      </c>
      <c r="B7">
        <v>1</v>
      </c>
      <c r="C7">
        <v>14</v>
      </c>
    </row>
    <row r="8" spans="1:3" x14ac:dyDescent="0.25">
      <c r="A8" s="1">
        <v>41061</v>
      </c>
      <c r="B8">
        <v>0</v>
      </c>
      <c r="C8">
        <v>0</v>
      </c>
    </row>
    <row r="9" spans="1:3" x14ac:dyDescent="0.25">
      <c r="A9" s="38" t="s">
        <v>37</v>
      </c>
      <c r="B9" s="39">
        <f>SUM(B4:B8)</f>
        <v>1</v>
      </c>
      <c r="C9" s="39">
        <f>SUM(C4:C8)</f>
        <v>14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2013-05-28T11:00:31Z</dcterms:modified>
</cp:coreProperties>
</file>